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Primer trimestre\Cuadros Excel Impresión (Valores)\"/>
    </mc:Choice>
  </mc:AlternateContent>
  <bookViews>
    <workbookView xWindow="0" yWindow="0" windowWidth="20415" windowHeight="8310" tabRatio="878"/>
  </bookViews>
  <sheets>
    <sheet name="Cuadro 3 RCN" sheetId="34" r:id="rId1"/>
  </sheets>
  <definedNames>
    <definedName name="\d">#REF!</definedName>
    <definedName name="\n">#REF!</definedName>
    <definedName name="_518">#REF!</definedName>
    <definedName name="_617">#REF!</definedName>
    <definedName name="_675">#REF!</definedName>
    <definedName name="_681">#REF!</definedName>
    <definedName name="APU">#REF!</definedName>
    <definedName name="_xlnm.Print_Area" localSheetId="0">'Cuadro 3 RCN'!$A$1:$N$107</definedName>
    <definedName name="_xlnm.Database">#REF!</definedName>
    <definedName name="Database_MI">#REF!</definedName>
    <definedName name="DATES">#REF!</definedName>
    <definedName name="NAMES">#REF!</definedName>
    <definedName name="PORT">#REF!</definedName>
    <definedName name="Print_Area_MI">#REF!</definedName>
    <definedName name="SP">#REF!</definedName>
    <definedName name="_xlnm.Print_Titles" localSheetId="0">'Cuadro 3 RCN'!$1:$11</definedName>
  </definedNames>
  <calcPr calcId="152511"/>
  <fileRecoveryPr autoRecover="0"/>
</workbook>
</file>

<file path=xl/calcChain.xml><?xml version="1.0" encoding="utf-8"?>
<calcChain xmlns="http://schemas.openxmlformats.org/spreadsheetml/2006/main">
  <c r="H101" i="34" l="1"/>
  <c r="C101" i="34"/>
  <c r="H100" i="34"/>
  <c r="C100" i="34"/>
  <c r="H99" i="34"/>
  <c r="C99" i="34"/>
  <c r="H98" i="34"/>
  <c r="C98" i="34"/>
  <c r="H97" i="34"/>
  <c r="C97" i="34"/>
  <c r="M96" i="34"/>
  <c r="L96" i="34"/>
  <c r="K96" i="34"/>
  <c r="K90" i="34" s="1"/>
  <c r="J96" i="34"/>
  <c r="I96" i="34"/>
  <c r="G96" i="34"/>
  <c r="G90" i="34" s="1"/>
  <c r="F96" i="34"/>
  <c r="E96" i="34"/>
  <c r="D96" i="34"/>
  <c r="C96" i="34"/>
  <c r="H95" i="34"/>
  <c r="C95" i="34"/>
  <c r="H94" i="34"/>
  <c r="C94" i="34"/>
  <c r="H93" i="34"/>
  <c r="C93" i="34"/>
  <c r="H92" i="34"/>
  <c r="C92" i="34"/>
  <c r="C91" i="34" s="1"/>
  <c r="C90" i="34" s="1"/>
  <c r="M91" i="34"/>
  <c r="L91" i="34"/>
  <c r="L90" i="34" s="1"/>
  <c r="K91" i="34"/>
  <c r="J91" i="34"/>
  <c r="J90" i="34" s="1"/>
  <c r="I91" i="34"/>
  <c r="H91" i="34"/>
  <c r="G91" i="34"/>
  <c r="F91" i="34"/>
  <c r="F90" i="34" s="1"/>
  <c r="E91" i="34"/>
  <c r="D91" i="34"/>
  <c r="D90" i="34" s="1"/>
  <c r="M90" i="34"/>
  <c r="I90" i="34"/>
  <c r="E90" i="34"/>
  <c r="H89" i="34"/>
  <c r="C89" i="34"/>
  <c r="H88" i="34"/>
  <c r="C88" i="34"/>
  <c r="C87" i="34" s="1"/>
  <c r="M87" i="34"/>
  <c r="L87" i="34"/>
  <c r="K87" i="34"/>
  <c r="J87" i="34"/>
  <c r="I87" i="34"/>
  <c r="H87" i="34"/>
  <c r="G87" i="34"/>
  <c r="F87" i="34"/>
  <c r="E87" i="34"/>
  <c r="D87" i="34"/>
  <c r="H86" i="34"/>
  <c r="C86" i="34"/>
  <c r="H85" i="34"/>
  <c r="C85" i="34"/>
  <c r="H84" i="34"/>
  <c r="H83" i="34" s="1"/>
  <c r="C84" i="34"/>
  <c r="M83" i="34"/>
  <c r="L83" i="34"/>
  <c r="K83" i="34"/>
  <c r="J83" i="34"/>
  <c r="I83" i="34"/>
  <c r="G83" i="34"/>
  <c r="F83" i="34"/>
  <c r="E83" i="34"/>
  <c r="D83" i="34"/>
  <c r="C83" i="34"/>
  <c r="H82" i="34"/>
  <c r="C82" i="34"/>
  <c r="H81" i="34"/>
  <c r="C81" i="34"/>
  <c r="H80" i="34"/>
  <c r="C80" i="34"/>
  <c r="C79" i="34" s="1"/>
  <c r="C78" i="34" s="1"/>
  <c r="M79" i="34"/>
  <c r="L79" i="34"/>
  <c r="L78" i="34" s="1"/>
  <c r="L77" i="34" s="1"/>
  <c r="L75" i="34" s="1"/>
  <c r="K79" i="34"/>
  <c r="J79" i="34"/>
  <c r="J78" i="34" s="1"/>
  <c r="I79" i="34"/>
  <c r="H79" i="34"/>
  <c r="G79" i="34"/>
  <c r="F79" i="34"/>
  <c r="F78" i="34" s="1"/>
  <c r="E79" i="34"/>
  <c r="D79" i="34"/>
  <c r="D78" i="34" s="1"/>
  <c r="D77" i="34" s="1"/>
  <c r="D75" i="34" s="1"/>
  <c r="M78" i="34"/>
  <c r="M77" i="34" s="1"/>
  <c r="M75" i="34" s="1"/>
  <c r="K78" i="34"/>
  <c r="K77" i="34" s="1"/>
  <c r="K75" i="34" s="1"/>
  <c r="I78" i="34"/>
  <c r="I77" i="34" s="1"/>
  <c r="I75" i="34" s="1"/>
  <c r="G78" i="34"/>
  <c r="E78" i="34"/>
  <c r="E77" i="34" s="1"/>
  <c r="E75" i="34" s="1"/>
  <c r="H76" i="34"/>
  <c r="C76" i="34"/>
  <c r="H74" i="34"/>
  <c r="C74" i="34"/>
  <c r="H73" i="34"/>
  <c r="C73" i="34"/>
  <c r="H72" i="34"/>
  <c r="C72" i="34"/>
  <c r="H71" i="34"/>
  <c r="C71" i="34"/>
  <c r="C70" i="34" s="1"/>
  <c r="M70" i="34"/>
  <c r="L70" i="34"/>
  <c r="K70" i="34"/>
  <c r="J70" i="34"/>
  <c r="I70" i="34"/>
  <c r="H70" i="34"/>
  <c r="G70" i="34"/>
  <c r="F70" i="34"/>
  <c r="E70" i="34"/>
  <c r="D70" i="34"/>
  <c r="H69" i="34"/>
  <c r="C69" i="34"/>
  <c r="H68" i="34"/>
  <c r="C68" i="34"/>
  <c r="H67" i="34"/>
  <c r="H66" i="34" s="1"/>
  <c r="H64" i="34" s="1"/>
  <c r="C67" i="34"/>
  <c r="M66" i="34"/>
  <c r="M64" i="34" s="1"/>
  <c r="L66" i="34"/>
  <c r="K66" i="34"/>
  <c r="K64" i="34" s="1"/>
  <c r="J66" i="34"/>
  <c r="I66" i="34"/>
  <c r="I64" i="34" s="1"/>
  <c r="G66" i="34"/>
  <c r="G64" i="34" s="1"/>
  <c r="F66" i="34"/>
  <c r="E66" i="34"/>
  <c r="E64" i="34" s="1"/>
  <c r="D66" i="34"/>
  <c r="C66" i="34"/>
  <c r="H65" i="34"/>
  <c r="C65" i="34"/>
  <c r="C64" i="34" s="1"/>
  <c r="L64" i="34"/>
  <c r="J64" i="34"/>
  <c r="F64" i="34"/>
  <c r="D64" i="34"/>
  <c r="H63" i="34"/>
  <c r="C63" i="34"/>
  <c r="H62" i="34"/>
  <c r="C62" i="34"/>
  <c r="H61" i="34"/>
  <c r="H60" i="34" s="1"/>
  <c r="H58" i="34" s="1"/>
  <c r="H57" i="34" s="1"/>
  <c r="C61" i="34"/>
  <c r="M60" i="34"/>
  <c r="M58" i="34" s="1"/>
  <c r="M57" i="34" s="1"/>
  <c r="L60" i="34"/>
  <c r="K60" i="34"/>
  <c r="K58" i="34" s="1"/>
  <c r="K57" i="34" s="1"/>
  <c r="J60" i="34"/>
  <c r="I60" i="34"/>
  <c r="I58" i="34" s="1"/>
  <c r="I57" i="34" s="1"/>
  <c r="G60" i="34"/>
  <c r="G58" i="34" s="1"/>
  <c r="F60" i="34"/>
  <c r="E60" i="34"/>
  <c r="E58" i="34" s="1"/>
  <c r="E57" i="34" s="1"/>
  <c r="D60" i="34"/>
  <c r="C60" i="34"/>
  <c r="H59" i="34"/>
  <c r="C59" i="34"/>
  <c r="C58" i="34" s="1"/>
  <c r="C57" i="34" s="1"/>
  <c r="L58" i="34"/>
  <c r="L57" i="34" s="1"/>
  <c r="J58" i="34"/>
  <c r="J57" i="34" s="1"/>
  <c r="F58" i="34"/>
  <c r="F57" i="34" s="1"/>
  <c r="D58" i="34"/>
  <c r="D57" i="34" s="1"/>
  <c r="H56" i="34"/>
  <c r="C56" i="34"/>
  <c r="H55" i="34"/>
  <c r="C55" i="34"/>
  <c r="H54" i="34"/>
  <c r="C54" i="34"/>
  <c r="H53" i="34"/>
  <c r="C53" i="34"/>
  <c r="H52" i="34"/>
  <c r="C52" i="34"/>
  <c r="H51" i="34"/>
  <c r="C51" i="34"/>
  <c r="H50" i="34"/>
  <c r="C50" i="34"/>
  <c r="H49" i="34"/>
  <c r="C49" i="34"/>
  <c r="H48" i="34"/>
  <c r="C48" i="34"/>
  <c r="H47" i="34"/>
  <c r="C47" i="34"/>
  <c r="H46" i="34"/>
  <c r="C46" i="34"/>
  <c r="C45" i="34" s="1"/>
  <c r="M45" i="34"/>
  <c r="L45" i="34"/>
  <c r="K45" i="34"/>
  <c r="J45" i="34"/>
  <c r="I45" i="34"/>
  <c r="H45" i="34"/>
  <c r="G45" i="34"/>
  <c r="F45" i="34"/>
  <c r="E45" i="34"/>
  <c r="D45" i="34"/>
  <c r="H44" i="34"/>
  <c r="C44" i="34"/>
  <c r="H43" i="34"/>
  <c r="C43" i="34"/>
  <c r="H42" i="34"/>
  <c r="C42" i="34"/>
  <c r="H41" i="34"/>
  <c r="C41" i="34"/>
  <c r="H40" i="34"/>
  <c r="C40" i="34"/>
  <c r="H39" i="34"/>
  <c r="C39" i="34"/>
  <c r="H38" i="34"/>
  <c r="C38" i="34"/>
  <c r="H37" i="34"/>
  <c r="C37" i="34"/>
  <c r="H36" i="34"/>
  <c r="C36" i="34"/>
  <c r="H35" i="34"/>
  <c r="C35" i="34"/>
  <c r="H34" i="34"/>
  <c r="H33" i="34" s="1"/>
  <c r="H32" i="34" s="1"/>
  <c r="C34" i="34"/>
  <c r="M33" i="34"/>
  <c r="M19" i="34" s="1"/>
  <c r="L33" i="34"/>
  <c r="K33" i="34"/>
  <c r="K32" i="34" s="1"/>
  <c r="J33" i="34"/>
  <c r="I33" i="34"/>
  <c r="I19" i="34" s="1"/>
  <c r="G33" i="34"/>
  <c r="G32" i="34" s="1"/>
  <c r="F33" i="34"/>
  <c r="E33" i="34"/>
  <c r="E19" i="34" s="1"/>
  <c r="D33" i="34"/>
  <c r="C33" i="34"/>
  <c r="C32" i="34" s="1"/>
  <c r="L32" i="34"/>
  <c r="J32" i="34"/>
  <c r="F32" i="34"/>
  <c r="D32" i="34"/>
  <c r="H31" i="34"/>
  <c r="C31" i="34"/>
  <c r="H30" i="34"/>
  <c r="C30" i="34"/>
  <c r="H29" i="34"/>
  <c r="C29" i="34"/>
  <c r="H28" i="34"/>
  <c r="H27" i="34" s="1"/>
  <c r="H20" i="34" s="1"/>
  <c r="H17" i="34" s="1"/>
  <c r="H14" i="34" s="1"/>
  <c r="C28" i="34"/>
  <c r="M27" i="34"/>
  <c r="M20" i="34" s="1"/>
  <c r="M17" i="34" s="1"/>
  <c r="M14" i="34" s="1"/>
  <c r="L27" i="34"/>
  <c r="K27" i="34"/>
  <c r="K20" i="34" s="1"/>
  <c r="K17" i="34" s="1"/>
  <c r="K14" i="34" s="1"/>
  <c r="J27" i="34"/>
  <c r="I27" i="34"/>
  <c r="I20" i="34" s="1"/>
  <c r="I17" i="34" s="1"/>
  <c r="I14" i="34" s="1"/>
  <c r="G27" i="34"/>
  <c r="G20" i="34" s="1"/>
  <c r="F27" i="34"/>
  <c r="E27" i="34"/>
  <c r="E20" i="34" s="1"/>
  <c r="E17" i="34" s="1"/>
  <c r="E14" i="34" s="1"/>
  <c r="D27" i="34"/>
  <c r="C27" i="34"/>
  <c r="C20" i="34" s="1"/>
  <c r="C17" i="34" s="1"/>
  <c r="C14" i="34" s="1"/>
  <c r="H26" i="34"/>
  <c r="C26" i="34"/>
  <c r="H25" i="34"/>
  <c r="C25" i="34"/>
  <c r="H24" i="34"/>
  <c r="C24" i="34"/>
  <c r="H23" i="34"/>
  <c r="C23" i="34"/>
  <c r="C22" i="34" s="1"/>
  <c r="M22" i="34"/>
  <c r="L22" i="34"/>
  <c r="L21" i="34" s="1"/>
  <c r="K22" i="34"/>
  <c r="J22" i="34"/>
  <c r="J19" i="34" s="1"/>
  <c r="I22" i="34"/>
  <c r="H22" i="34"/>
  <c r="H21" i="34" s="1"/>
  <c r="G22" i="34"/>
  <c r="F22" i="34"/>
  <c r="F19" i="34" s="1"/>
  <c r="E22" i="34"/>
  <c r="D22" i="34"/>
  <c r="D21" i="34" s="1"/>
  <c r="M21" i="34"/>
  <c r="I21" i="34"/>
  <c r="E21" i="34"/>
  <c r="L20" i="34"/>
  <c r="L17" i="34" s="1"/>
  <c r="L14" i="34" s="1"/>
  <c r="J20" i="34"/>
  <c r="J17" i="34" s="1"/>
  <c r="J14" i="34" s="1"/>
  <c r="F20" i="34"/>
  <c r="F17" i="34" s="1"/>
  <c r="F14" i="34" s="1"/>
  <c r="D20" i="34"/>
  <c r="D17" i="34" s="1"/>
  <c r="D14" i="34" s="1"/>
  <c r="K19" i="34"/>
  <c r="K16" i="34" s="1"/>
  <c r="G19" i="34"/>
  <c r="G16" i="34" s="1"/>
  <c r="H96" i="34" l="1"/>
  <c r="H90" i="34" s="1"/>
  <c r="I18" i="34"/>
  <c r="I16" i="34"/>
  <c r="M18" i="34"/>
  <c r="M16" i="34"/>
  <c r="G77" i="34"/>
  <c r="G75" i="34" s="1"/>
  <c r="H78" i="34"/>
  <c r="K12" i="34"/>
  <c r="K102" i="34" s="1"/>
  <c r="K13" i="34"/>
  <c r="K15" i="34"/>
  <c r="J16" i="34"/>
  <c r="J18" i="34"/>
  <c r="G17" i="34"/>
  <c r="G14" i="34" s="1"/>
  <c r="E18" i="34"/>
  <c r="E16" i="34"/>
  <c r="G57" i="34"/>
  <c r="F18" i="34"/>
  <c r="F16" i="34"/>
  <c r="C21" i="34"/>
  <c r="C19" i="34"/>
  <c r="G12" i="34"/>
  <c r="G102" i="34" s="1"/>
  <c r="G13" i="34"/>
  <c r="F77" i="34"/>
  <c r="F75" i="34" s="1"/>
  <c r="J77" i="34"/>
  <c r="J75" i="34" s="1"/>
  <c r="C77" i="34"/>
  <c r="C75" i="34" s="1"/>
  <c r="G18" i="34"/>
  <c r="K18" i="34"/>
  <c r="D19" i="34"/>
  <c r="H19" i="34"/>
  <c r="L19" i="34"/>
  <c r="F21" i="34"/>
  <c r="J21" i="34"/>
  <c r="E32" i="34"/>
  <c r="I32" i="34"/>
  <c r="M32" i="34"/>
  <c r="G21" i="34"/>
  <c r="K21" i="34"/>
  <c r="H77" i="34" l="1"/>
  <c r="H75" i="34" s="1"/>
  <c r="M15" i="34"/>
  <c r="M12" i="34"/>
  <c r="M102" i="34" s="1"/>
  <c r="M13" i="34"/>
  <c r="L18" i="34"/>
  <c r="L16" i="34"/>
  <c r="C16" i="34"/>
  <c r="C18" i="34"/>
  <c r="G15" i="34"/>
  <c r="E13" i="34"/>
  <c r="E15" i="34"/>
  <c r="E12" i="34"/>
  <c r="E102" i="34" s="1"/>
  <c r="J15" i="34"/>
  <c r="J12" i="34"/>
  <c r="J102" i="34" s="1"/>
  <c r="J13" i="34"/>
  <c r="I15" i="34"/>
  <c r="I13" i="34"/>
  <c r="I12" i="34"/>
  <c r="I102" i="34" s="1"/>
  <c r="H16" i="34"/>
  <c r="H18" i="34"/>
  <c r="D18" i="34"/>
  <c r="D16" i="34"/>
  <c r="F15" i="34"/>
  <c r="F12" i="34"/>
  <c r="F102" i="34" s="1"/>
  <c r="F13" i="34"/>
  <c r="D13" i="34" l="1"/>
  <c r="D12" i="34"/>
  <c r="D102" i="34" s="1"/>
  <c r="D15" i="34"/>
  <c r="H13" i="34"/>
  <c r="H12" i="34"/>
  <c r="H102" i="34" s="1"/>
  <c r="H15" i="34"/>
  <c r="C13" i="34"/>
  <c r="C12" i="34" s="1"/>
  <c r="C102" i="34" s="1"/>
  <c r="C15" i="34"/>
  <c r="L13" i="34"/>
  <c r="L15" i="34"/>
  <c r="L12" i="34"/>
  <c r="L102" i="34" s="1"/>
</calcChain>
</file>

<file path=xl/sharedStrings.xml><?xml version="1.0" encoding="utf-8"?>
<sst xmlns="http://schemas.openxmlformats.org/spreadsheetml/2006/main" count="126" uniqueCount="92">
  <si>
    <t>Partida</t>
  </si>
  <si>
    <t>(en millones de balboas)</t>
  </si>
  <si>
    <t>Resumen de los componentes normalizados</t>
  </si>
  <si>
    <t>Total</t>
  </si>
  <si>
    <t>Segundo</t>
  </si>
  <si>
    <t>Cuarto</t>
  </si>
  <si>
    <t>Cuadro 3. RESUMEN DE LOS COMPONENTES NORMALIZADOS DE LA BALANZA DE PAGOS</t>
  </si>
  <si>
    <t>(P) Cifras preliminares.</t>
  </si>
  <si>
    <t>(E) Cifras estimadas.</t>
  </si>
  <si>
    <t>2016 (P)</t>
  </si>
  <si>
    <t xml:space="preserve"> I.   Cuenta corriente</t>
  </si>
  <si>
    <t xml:space="preserve">      Exportación de bienes, servicios y renta</t>
  </si>
  <si>
    <t xml:space="preserve">      Importación de bienes, servicios y renta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</si>
  <si>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</si>
  <si>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</si>
  <si>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</si>
  <si>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</si>
  <si>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</si>
  <si>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</si>
  <si>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</si>
  <si>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</si>
  <si>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</si>
  <si>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</si>
  <si>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</si>
  <si>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</si>
  <si>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</si>
  <si>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</si>
  <si>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</si>
  <si>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</si>
  <si>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</si>
  <si>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</si>
  <si>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</si>
  <si>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</si>
  <si>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</si>
  <si>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</si>
  <si>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</si>
  <si>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</si>
  <si>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</si>
  <si>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</si>
  <si>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</si>
  <si>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</si>
  <si>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</si>
  <si>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</si>
  <si>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</si>
  <si>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</si>
  <si>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</si>
  <si>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</si>
  <si>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</si>
  <si>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</si>
  <si>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</si>
  <si>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</si>
  <si>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</si>
  <si>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</si>
  <si>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</si>
  <si>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</si>
  <si>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3.1.3  Moneda y depósitos</t>
  </si>
  <si>
    <t xml:space="preserve">                          3.1.2  Préstamos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</si>
  <si>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</si>
  <si>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</si>
  <si>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</si>
  <si>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</si>
  <si>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</si>
  <si>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</si>
  <si>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</si>
  <si>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</si>
  <si>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 xml:space="preserve">                4.  Bienes adquiridos en puertos por medios de transporte</t>
  </si>
  <si>
    <t>CONTRALORÍA GENERAL DE LA REPÚBLICA - INSTITUTO NACIONAL DE ESTADÍSTICA Y CENSO</t>
  </si>
  <si>
    <t>Primer</t>
  </si>
  <si>
    <t>Tercer</t>
  </si>
  <si>
    <t>Trimestre</t>
  </si>
  <si>
    <t>Línea</t>
  </si>
  <si>
    <t>núm.</t>
  </si>
  <si>
    <t xml:space="preserve">      Exportación de bienes, servicios, renta y tranferencias corrientes</t>
  </si>
  <si>
    <t xml:space="preserve">      Importación de bienes, servicios, renta y transferencias corrientes</t>
  </si>
  <si>
    <t xml:space="preserve">      Exportación de bienes y servicios</t>
  </si>
  <si>
    <t xml:space="preserve">      Importación de bienes y servicios</t>
  </si>
  <si>
    <t xml:space="preserve">      Bienes, servicios y renta (netos)</t>
  </si>
  <si>
    <t xml:space="preserve">      Bienes y servicios (netos)</t>
  </si>
  <si>
    <t xml:space="preserve">      C.  Renta (neta)</t>
  </si>
  <si>
    <t xml:space="preserve">      B.  Servicios (netos)</t>
  </si>
  <si>
    <t xml:space="preserve">      A.  Bienes (netos)</t>
  </si>
  <si>
    <t xml:space="preserve">                Bienes (crédito)</t>
  </si>
  <si>
    <t xml:space="preserve">                Servicios (crédito)</t>
  </si>
  <si>
    <t xml:space="preserve">                Servicios (débito)</t>
  </si>
  <si>
    <t xml:space="preserve">                Renta (crédito)</t>
  </si>
  <si>
    <t xml:space="preserve">                Renta (débito)</t>
  </si>
  <si>
    <t xml:space="preserve">                Bienes (débito)</t>
  </si>
  <si>
    <t>DE PANAMÁ, SEGÚN PARTIDA: AÑOS 2016-17 Y PRIMER TRIMESTRE 2018</t>
  </si>
  <si>
    <t>2017 (P)</t>
  </si>
  <si>
    <t>2018 (E)</t>
  </si>
  <si>
    <t>0.0 Cifra nula o cero.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</si>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</sst>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3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u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FD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10" applyNumberFormat="0" applyAlignment="0" applyProtection="0"/>
    <xf numFmtId="0" fontId="13" fillId="8" borderId="11" applyNumberFormat="0" applyAlignment="0" applyProtection="0"/>
    <xf numFmtId="0" fontId="14" fillId="8" borderId="10" applyNumberFormat="0" applyAlignment="0" applyProtection="0"/>
    <xf numFmtId="0" fontId="15" fillId="0" borderId="12" applyNumberFormat="0" applyFill="0" applyAlignment="0" applyProtection="0"/>
    <xf numFmtId="0" fontId="16" fillId="9" borderId="13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21" fillId="10" borderId="14" applyNumberFormat="0" applyFont="0" applyAlignment="0" applyProtection="0"/>
  </cellStyleXfs>
  <cellXfs count="63">
    <xf numFmtId="0" fontId="0" fillId="0" borderId="0" xfId="0"/>
    <xf numFmtId="164" fontId="2" fillId="2" borderId="0" xfId="0" applyNumberFormat="1" applyFont="1" applyFill="1"/>
    <xf numFmtId="164" fontId="2" fillId="2" borderId="0" xfId="0" applyNumberFormat="1" applyFont="1" applyFill="1" applyBorder="1"/>
    <xf numFmtId="164" fontId="2" fillId="2" borderId="1" xfId="0" applyNumberFormat="1" applyFont="1" applyFill="1" applyBorder="1"/>
    <xf numFmtId="164" fontId="2" fillId="2" borderId="0" xfId="0" applyNumberFormat="1" applyFont="1" applyFill="1" applyBorder="1" applyAlignment="1" applyProtection="1">
      <alignment horizontal="left"/>
    </xf>
    <xf numFmtId="164" fontId="2" fillId="2" borderId="0" xfId="0" applyNumberFormat="1" applyFont="1" applyFill="1" applyBorder="1" applyAlignment="1" applyProtection="1"/>
    <xf numFmtId="164" fontId="5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2" fillId="2" borderId="0" xfId="0" applyNumberFormat="1" applyFont="1" applyFill="1" applyBorder="1" applyAlignment="1" applyProtection="1">
      <alignment horizontal="right"/>
    </xf>
    <xf numFmtId="164" fontId="3" fillId="3" borderId="0" xfId="0" applyNumberFormat="1" applyFont="1" applyFill="1" applyBorder="1" applyAlignment="1" applyProtection="1">
      <alignment horizontal="right"/>
    </xf>
    <xf numFmtId="164" fontId="2" fillId="3" borderId="2" xfId="0" applyNumberFormat="1" applyFont="1" applyFill="1" applyBorder="1" applyAlignment="1" applyProtection="1">
      <alignment horizontal="right"/>
    </xf>
    <xf numFmtId="164" fontId="2" fillId="3" borderId="1" xfId="0" applyNumberFormat="1" applyFont="1" applyFill="1" applyBorder="1" applyAlignment="1" applyProtection="1">
      <alignment horizontal="right"/>
    </xf>
    <xf numFmtId="164" fontId="2" fillId="3" borderId="0" xfId="0" applyNumberFormat="1" applyFont="1" applyFill="1" applyBorder="1" applyAlignment="1" applyProtection="1">
      <alignment horizontal="right"/>
    </xf>
    <xf numFmtId="0" fontId="2" fillId="2" borderId="18" xfId="0" applyNumberFormat="1" applyFont="1" applyFill="1" applyBorder="1"/>
    <xf numFmtId="0" fontId="2" fillId="2" borderId="19" xfId="0" applyNumberFormat="1" applyFont="1" applyFill="1" applyBorder="1"/>
    <xf numFmtId="0" fontId="2" fillId="2" borderId="16" xfId="0" applyNumberFormat="1" applyFont="1" applyFill="1" applyBorder="1"/>
    <xf numFmtId="0" fontId="2" fillId="2" borderId="3" xfId="0" applyNumberFormat="1" applyFont="1" applyFill="1" applyBorder="1"/>
    <xf numFmtId="164" fontId="3" fillId="2" borderId="0" xfId="0" applyNumberFormat="1" applyFont="1" applyFill="1"/>
    <xf numFmtId="0" fontId="3" fillId="35" borderId="20" xfId="0" applyNumberFormat="1" applyFont="1" applyFill="1" applyBorder="1" applyAlignment="1">
      <alignment vertical="center" wrapText="1"/>
    </xf>
    <xf numFmtId="0" fontId="3" fillId="35" borderId="21" xfId="0" applyNumberFormat="1" applyFont="1" applyFill="1" applyBorder="1" applyAlignment="1">
      <alignment vertical="center"/>
    </xf>
    <xf numFmtId="0" fontId="3" fillId="35" borderId="7" xfId="0" applyNumberFormat="1" applyFont="1" applyFill="1" applyBorder="1" applyAlignment="1">
      <alignment vertical="center" wrapText="1"/>
    </xf>
    <xf numFmtId="0" fontId="3" fillId="35" borderId="18" xfId="0" applyNumberFormat="1" applyFont="1" applyFill="1" applyBorder="1" applyAlignment="1">
      <alignment vertical="center" wrapText="1"/>
    </xf>
    <xf numFmtId="0" fontId="3" fillId="35" borderId="2" xfId="0" applyNumberFormat="1" applyFont="1" applyFill="1" applyBorder="1" applyAlignment="1">
      <alignment vertical="center"/>
    </xf>
    <xf numFmtId="0" fontId="3" fillId="35" borderId="16" xfId="0" applyNumberFormat="1" applyFont="1" applyFill="1" applyBorder="1" applyAlignment="1">
      <alignment vertical="center" wrapText="1"/>
    </xf>
    <xf numFmtId="0" fontId="3" fillId="35" borderId="18" xfId="0" applyNumberFormat="1" applyFont="1" applyFill="1" applyBorder="1" applyAlignment="1">
      <alignment horizontal="center" vertical="center" wrapText="1"/>
    </xf>
    <xf numFmtId="0" fontId="3" fillId="35" borderId="2" xfId="0" applyNumberFormat="1" applyFont="1" applyFill="1" applyBorder="1" applyAlignment="1">
      <alignment horizontal="center" vertical="center"/>
    </xf>
    <xf numFmtId="0" fontId="3" fillId="35" borderId="5" xfId="0" applyNumberFormat="1" applyFont="1" applyFill="1" applyBorder="1" applyAlignment="1">
      <alignment horizontal="center" vertical="center"/>
    </xf>
    <xf numFmtId="0" fontId="3" fillId="35" borderId="16" xfId="0" applyNumberFormat="1" applyFont="1" applyFill="1" applyBorder="1" applyAlignment="1">
      <alignment horizontal="center" vertical="center" wrapText="1"/>
    </xf>
    <xf numFmtId="0" fontId="3" fillId="35" borderId="19" xfId="0" applyNumberFormat="1" applyFont="1" applyFill="1" applyBorder="1" applyAlignment="1">
      <alignment vertical="center" wrapText="1"/>
    </xf>
    <xf numFmtId="0" fontId="3" fillId="35" borderId="1" xfId="0" applyNumberFormat="1" applyFont="1" applyFill="1" applyBorder="1" applyAlignment="1">
      <alignment vertical="center"/>
    </xf>
    <xf numFmtId="0" fontId="3" fillId="35" borderId="17" xfId="0" applyNumberFormat="1" applyFont="1" applyFill="1" applyBorder="1" applyAlignment="1" applyProtection="1">
      <alignment horizontal="center" vertical="center"/>
    </xf>
    <xf numFmtId="0" fontId="3" fillId="35" borderId="1" xfId="0" applyNumberFormat="1" applyFont="1" applyFill="1" applyBorder="1" applyAlignment="1" applyProtection="1">
      <alignment horizontal="center" vertical="center"/>
    </xf>
    <xf numFmtId="0" fontId="3" fillId="35" borderId="3" xfId="0" applyNumberFormat="1" applyFont="1" applyFill="1" applyBorder="1" applyAlignment="1">
      <alignment vertical="center" wrapText="1"/>
    </xf>
    <xf numFmtId="164" fontId="3" fillId="3" borderId="2" xfId="0" applyNumberFormat="1" applyFont="1" applyFill="1" applyBorder="1" applyAlignment="1" applyProtection="1">
      <alignment horizontal="right"/>
    </xf>
    <xf numFmtId="164" fontId="22" fillId="3" borderId="2" xfId="0" applyNumberFormat="1" applyFont="1" applyFill="1" applyBorder="1" applyAlignment="1" applyProtection="1">
      <alignment horizontal="right"/>
    </xf>
    <xf numFmtId="0" fontId="2" fillId="2" borderId="20" xfId="0" applyNumberFormat="1" applyFont="1" applyFill="1" applyBorder="1"/>
    <xf numFmtId="0" fontId="2" fillId="2" borderId="21" xfId="0" applyNumberFormat="1" applyFont="1" applyFill="1" applyBorder="1" applyAlignment="1">
      <alignment vertical="center" wrapText="1"/>
    </xf>
    <xf numFmtId="164" fontId="2" fillId="3" borderId="21" xfId="1" applyNumberFormat="1" applyFont="1" applyFill="1" applyBorder="1" applyAlignment="1">
      <alignment vertical="center" wrapText="1"/>
    </xf>
    <xf numFmtId="164" fontId="2" fillId="2" borderId="21" xfId="0" applyNumberFormat="1" applyFont="1" applyFill="1" applyBorder="1"/>
    <xf numFmtId="0" fontId="2" fillId="2" borderId="7" xfId="0" applyNumberFormat="1" applyFont="1" applyFill="1" applyBorder="1"/>
    <xf numFmtId="0" fontId="3" fillId="2" borderId="2" xfId="0" applyNumberFormat="1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left"/>
    </xf>
    <xf numFmtId="0" fontId="2" fillId="2" borderId="2" xfId="0" quotePrefix="1" applyNumberFormat="1" applyFont="1" applyFill="1" applyBorder="1" applyAlignment="1" applyProtection="1">
      <alignment horizontal="left"/>
    </xf>
    <xf numFmtId="0" fontId="2" fillId="2" borderId="1" xfId="0" applyNumberFormat="1" applyFont="1" applyFill="1" applyBorder="1"/>
    <xf numFmtId="0" fontId="3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35" borderId="21" xfId="0" applyNumberFormat="1" applyFont="1" applyFill="1" applyBorder="1" applyAlignment="1" applyProtection="1">
      <alignment horizontal="center" vertical="center"/>
    </xf>
    <xf numFmtId="164" fontId="2" fillId="3" borderId="21" xfId="0" applyNumberFormat="1" applyFont="1" applyFill="1" applyBorder="1" applyAlignment="1">
      <alignment vertical="center" wrapText="1"/>
    </xf>
    <xf numFmtId="164" fontId="2" fillId="0" borderId="0" xfId="0" applyNumberFormat="1" applyFont="1" applyFill="1"/>
    <xf numFmtId="0" fontId="3" fillId="35" borderId="7" xfId="0" applyNumberFormat="1" applyFont="1" applyFill="1" applyBorder="1" applyAlignment="1">
      <alignment horizontal="center" vertical="center"/>
    </xf>
    <xf numFmtId="0" fontId="3" fillId="35" borderId="4" xfId="0" applyNumberFormat="1" applyFont="1" applyFill="1" applyBorder="1" applyAlignment="1">
      <alignment horizontal="center" vertical="center"/>
    </xf>
    <xf numFmtId="0" fontId="3" fillId="35" borderId="20" xfId="0" applyNumberFormat="1" applyFont="1" applyFill="1" applyBorder="1" applyAlignment="1">
      <alignment horizontal="center" vertical="center"/>
    </xf>
    <xf numFmtId="0" fontId="3" fillId="35" borderId="16" xfId="0" applyNumberFormat="1" applyFont="1" applyFill="1" applyBorder="1" applyAlignment="1">
      <alignment horizontal="center" vertical="center"/>
    </xf>
    <xf numFmtId="0" fontId="3" fillId="35" borderId="3" xfId="0" applyNumberFormat="1" applyFont="1" applyFill="1" applyBorder="1" applyAlignment="1">
      <alignment horizontal="center" vertical="center"/>
    </xf>
    <xf numFmtId="0" fontId="3" fillId="35" borderId="16" xfId="0" applyNumberFormat="1" applyFont="1" applyFill="1" applyBorder="1" applyAlignment="1" applyProtection="1">
      <alignment horizontal="center" vertical="center"/>
    </xf>
    <xf numFmtId="0" fontId="3" fillId="35" borderId="0" xfId="0" applyNumberFormat="1" applyFont="1" applyFill="1" applyBorder="1" applyAlignment="1" applyProtection="1">
      <alignment horizontal="center" vertical="center"/>
    </xf>
    <xf numFmtId="0" fontId="3" fillId="35" borderId="18" xfId="0" applyNumberFormat="1" applyFont="1" applyFill="1" applyBorder="1" applyAlignment="1" applyProtection="1">
      <alignment horizontal="center" vertical="center"/>
    </xf>
    <xf numFmtId="0" fontId="3" fillId="35" borderId="21" xfId="0" applyNumberFormat="1" applyFont="1" applyFill="1" applyBorder="1" applyAlignment="1">
      <alignment horizontal="center" vertical="center"/>
    </xf>
    <xf numFmtId="0" fontId="3" fillId="35" borderId="1" xfId="0" applyNumberFormat="1" applyFont="1" applyFill="1" applyBorder="1" applyAlignment="1">
      <alignment horizontal="center" vertical="center"/>
    </xf>
    <xf numFmtId="0" fontId="3" fillId="35" borderId="6" xfId="0" applyNumberFormat="1" applyFont="1" applyFill="1" applyBorder="1" applyAlignment="1">
      <alignment horizontal="center" vertical="center"/>
    </xf>
    <xf numFmtId="0" fontId="3" fillId="35" borderId="19" xfId="0" applyNumberFormat="1" applyFont="1" applyFill="1" applyBorder="1" applyAlignment="1">
      <alignment horizontal="center" vertical="center"/>
    </xf>
  </cellXfs>
  <cellStyles count="43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1"/>
    <cellStyle name="Normal 3" xfId="1"/>
    <cellStyle name="Notas 2" xfId="42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2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showGridLines="0" tabSelected="1" zoomScaleNormal="100" zoomScaleSheetLayoutView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/>
    </sheetView>
  </sheetViews>
  <sheetFormatPr baseColWidth="10" defaultRowHeight="12.75" customHeight="1" x14ac:dyDescent="0.2"/>
  <cols>
    <col min="1" max="1" width="6.7109375" style="1" customWidth="1"/>
    <col min="2" max="2" width="60.7109375" style="2" customWidth="1"/>
    <col min="3" max="7" width="12.7109375" style="1" customWidth="1"/>
    <col min="8" max="13" width="20.7109375" style="1" customWidth="1"/>
    <col min="14" max="14" width="6.7109375" style="1" customWidth="1"/>
    <col min="15" max="16384" width="11.42578125" style="1"/>
  </cols>
  <sheetData>
    <row r="1" spans="1:14" ht="15.75" customHeight="1" x14ac:dyDescent="0.2">
      <c r="A1" s="44" t="s">
        <v>66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 t="s">
        <v>66</v>
      </c>
    </row>
    <row r="2" spans="1:14" ht="6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7"/>
    </row>
    <row r="3" spans="1:14" s="17" customFormat="1" ht="15.75" customHeight="1" x14ac:dyDescent="0.2">
      <c r="A3" s="44" t="s">
        <v>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6" t="s">
        <v>6</v>
      </c>
    </row>
    <row r="4" spans="1:14" s="17" customFormat="1" ht="15.75" customHeight="1" x14ac:dyDescent="0.2">
      <c r="A4" s="44" t="s">
        <v>87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 t="s">
        <v>87</v>
      </c>
    </row>
    <row r="5" spans="1:14" ht="6" customHeight="1" x14ac:dyDescent="0.2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 ht="12.75" customHeight="1" x14ac:dyDescent="0.2">
      <c r="A6" s="18"/>
      <c r="B6" s="19"/>
      <c r="C6" s="51" t="s">
        <v>2</v>
      </c>
      <c r="D6" s="52"/>
      <c r="E6" s="52"/>
      <c r="F6" s="52"/>
      <c r="G6" s="53"/>
      <c r="H6" s="51" t="s">
        <v>2</v>
      </c>
      <c r="I6" s="52"/>
      <c r="J6" s="52"/>
      <c r="K6" s="52"/>
      <c r="L6" s="52"/>
      <c r="M6" s="52"/>
      <c r="N6" s="20"/>
    </row>
    <row r="7" spans="1:14" ht="12.75" customHeight="1" x14ac:dyDescent="0.2">
      <c r="A7" s="21"/>
      <c r="B7" s="22"/>
      <c r="C7" s="55" t="s">
        <v>1</v>
      </c>
      <c r="D7" s="61"/>
      <c r="E7" s="61"/>
      <c r="F7" s="61"/>
      <c r="G7" s="62"/>
      <c r="H7" s="55" t="s">
        <v>1</v>
      </c>
      <c r="I7" s="61"/>
      <c r="J7" s="61"/>
      <c r="K7" s="61"/>
      <c r="L7" s="61"/>
      <c r="M7" s="61"/>
      <c r="N7" s="23"/>
    </row>
    <row r="8" spans="1:14" ht="12.75" customHeight="1" x14ac:dyDescent="0.2">
      <c r="A8" s="24" t="s">
        <v>70</v>
      </c>
      <c r="B8" s="25" t="s">
        <v>0</v>
      </c>
      <c r="C8" s="55" t="s">
        <v>9</v>
      </c>
      <c r="D8" s="61"/>
      <c r="E8" s="61"/>
      <c r="F8" s="61"/>
      <c r="G8" s="62"/>
      <c r="H8" s="55" t="s">
        <v>88</v>
      </c>
      <c r="I8" s="61"/>
      <c r="J8" s="61"/>
      <c r="K8" s="61"/>
      <c r="L8" s="62"/>
      <c r="M8" s="26" t="s">
        <v>89</v>
      </c>
      <c r="N8" s="27" t="s">
        <v>70</v>
      </c>
    </row>
    <row r="9" spans="1:14" ht="12.75" customHeight="1" x14ac:dyDescent="0.2">
      <c r="A9" s="24" t="s">
        <v>71</v>
      </c>
      <c r="B9" s="22"/>
      <c r="C9" s="54" t="s">
        <v>3</v>
      </c>
      <c r="D9" s="56" t="s">
        <v>69</v>
      </c>
      <c r="E9" s="57"/>
      <c r="F9" s="57"/>
      <c r="G9" s="58"/>
      <c r="H9" s="59" t="s">
        <v>3</v>
      </c>
      <c r="I9" s="56" t="s">
        <v>69</v>
      </c>
      <c r="J9" s="57"/>
      <c r="K9" s="57"/>
      <c r="L9" s="58"/>
      <c r="M9" s="48" t="s">
        <v>67</v>
      </c>
      <c r="N9" s="27" t="s">
        <v>71</v>
      </c>
    </row>
    <row r="10" spans="1:14" ht="12.75" customHeight="1" x14ac:dyDescent="0.2">
      <c r="A10" s="28"/>
      <c r="B10" s="29"/>
      <c r="C10" s="55"/>
      <c r="D10" s="30" t="s">
        <v>67</v>
      </c>
      <c r="E10" s="30" t="s">
        <v>4</v>
      </c>
      <c r="F10" s="30" t="s">
        <v>68</v>
      </c>
      <c r="G10" s="30" t="s">
        <v>5</v>
      </c>
      <c r="H10" s="60"/>
      <c r="I10" s="30" t="s">
        <v>67</v>
      </c>
      <c r="J10" s="30" t="s">
        <v>4</v>
      </c>
      <c r="K10" s="30" t="s">
        <v>68</v>
      </c>
      <c r="L10" s="30" t="s">
        <v>5</v>
      </c>
      <c r="M10" s="31" t="s">
        <v>91</v>
      </c>
      <c r="N10" s="32"/>
    </row>
    <row r="11" spans="1:14" ht="6" customHeight="1" x14ac:dyDescent="0.2">
      <c r="A11" s="35"/>
      <c r="B11" s="36"/>
      <c r="C11" s="49"/>
      <c r="D11" s="49"/>
      <c r="E11" s="49"/>
      <c r="F11" s="49"/>
      <c r="G11" s="49"/>
      <c r="H11" s="37"/>
      <c r="I11" s="38"/>
      <c r="J11" s="38"/>
      <c r="K11" s="38"/>
      <c r="L11" s="38"/>
      <c r="M11" s="38"/>
      <c r="N11" s="39"/>
    </row>
    <row r="12" spans="1:14" ht="15.75" customHeight="1" x14ac:dyDescent="0.2">
      <c r="A12" s="13">
        <v>1</v>
      </c>
      <c r="B12" s="40" t="s">
        <v>10</v>
      </c>
      <c r="C12" s="33">
        <f>C13+C14</f>
        <v>-3160.0999999999913</v>
      </c>
      <c r="D12" s="33">
        <f t="shared" ref="D12:G12" si="0">D16+D17+D70</f>
        <v>-650.09999999999889</v>
      </c>
      <c r="E12" s="33">
        <f t="shared" si="0"/>
        <v>-529.60000000000105</v>
      </c>
      <c r="F12" s="33">
        <f t="shared" si="0"/>
        <v>-1150.8000000000009</v>
      </c>
      <c r="G12" s="33">
        <f t="shared" si="0"/>
        <v>-829.60000000000036</v>
      </c>
      <c r="H12" s="33">
        <f>H16+H17+H70</f>
        <v>-3035.8999999999951</v>
      </c>
      <c r="I12" s="33">
        <f t="shared" ref="I12:M12" si="1">I16+I17+I70</f>
        <v>-430.89999999999964</v>
      </c>
      <c r="J12" s="33">
        <f t="shared" si="1"/>
        <v>-497.30000000000018</v>
      </c>
      <c r="K12" s="33">
        <f t="shared" si="1"/>
        <v>-1135.3000000000006</v>
      </c>
      <c r="L12" s="33">
        <f t="shared" si="1"/>
        <v>-972.4</v>
      </c>
      <c r="M12" s="33">
        <f t="shared" si="1"/>
        <v>-547.40000000000191</v>
      </c>
      <c r="N12" s="15">
        <v>1</v>
      </c>
    </row>
    <row r="13" spans="1:14" ht="12.75" customHeight="1" x14ac:dyDescent="0.2">
      <c r="A13" s="13">
        <v>2</v>
      </c>
      <c r="B13" s="41" t="s">
        <v>72</v>
      </c>
      <c r="C13" s="10">
        <f>C16+C71</f>
        <v>29313.900000000005</v>
      </c>
      <c r="D13" s="10">
        <f t="shared" ref="D13:M14" si="2">D16+D71</f>
        <v>6962.5</v>
      </c>
      <c r="E13" s="10">
        <f t="shared" si="2"/>
        <v>7457.2999999999993</v>
      </c>
      <c r="F13" s="10">
        <f t="shared" si="2"/>
        <v>7497.2999999999993</v>
      </c>
      <c r="G13" s="10">
        <f t="shared" si="2"/>
        <v>7396.8</v>
      </c>
      <c r="H13" s="10">
        <f t="shared" si="2"/>
        <v>31273.900000000005</v>
      </c>
      <c r="I13" s="10">
        <f t="shared" si="2"/>
        <v>7900.9</v>
      </c>
      <c r="J13" s="10">
        <f t="shared" si="2"/>
        <v>7947.9000000000005</v>
      </c>
      <c r="K13" s="10">
        <f t="shared" si="2"/>
        <v>7503.9</v>
      </c>
      <c r="L13" s="10">
        <f t="shared" si="2"/>
        <v>7921.2</v>
      </c>
      <c r="M13" s="10">
        <f t="shared" si="2"/>
        <v>8557.4</v>
      </c>
      <c r="N13" s="15">
        <v>2</v>
      </c>
    </row>
    <row r="14" spans="1:14" ht="12.75" customHeight="1" x14ac:dyDescent="0.2">
      <c r="A14" s="13">
        <v>3</v>
      </c>
      <c r="B14" s="41" t="s">
        <v>73</v>
      </c>
      <c r="C14" s="10">
        <f>C17+C72</f>
        <v>-32473.999999999996</v>
      </c>
      <c r="D14" s="10">
        <f t="shared" si="2"/>
        <v>-7612.5999999999985</v>
      </c>
      <c r="E14" s="10">
        <f t="shared" si="2"/>
        <v>-7986.9000000000005</v>
      </c>
      <c r="F14" s="10">
        <f t="shared" si="2"/>
        <v>-8648.1</v>
      </c>
      <c r="G14" s="10">
        <f t="shared" si="2"/>
        <v>-8226.4000000000015</v>
      </c>
      <c r="H14" s="10">
        <f t="shared" si="2"/>
        <v>-34309.799999999996</v>
      </c>
      <c r="I14" s="10">
        <f t="shared" si="2"/>
        <v>-8331.7999999999993</v>
      </c>
      <c r="J14" s="10">
        <f t="shared" si="2"/>
        <v>-8445.2000000000007</v>
      </c>
      <c r="K14" s="10">
        <f t="shared" si="2"/>
        <v>-8639.2000000000007</v>
      </c>
      <c r="L14" s="10">
        <f t="shared" si="2"/>
        <v>-8893.6</v>
      </c>
      <c r="M14" s="10">
        <f t="shared" si="2"/>
        <v>-9104.8000000000011</v>
      </c>
      <c r="N14" s="15">
        <v>3</v>
      </c>
    </row>
    <row r="15" spans="1:14" ht="15.75" customHeight="1" x14ac:dyDescent="0.2">
      <c r="A15" s="13">
        <v>4</v>
      </c>
      <c r="B15" s="40" t="s">
        <v>76</v>
      </c>
      <c r="C15" s="33">
        <f>C16+C17</f>
        <v>-3003.0999999999913</v>
      </c>
      <c r="D15" s="33">
        <f t="shared" ref="D15:M15" si="3">D16+D17</f>
        <v>-621.19999999999891</v>
      </c>
      <c r="E15" s="33">
        <f t="shared" si="3"/>
        <v>-485.80000000000109</v>
      </c>
      <c r="F15" s="33">
        <f t="shared" si="3"/>
        <v>-1106.0000000000009</v>
      </c>
      <c r="G15" s="33">
        <f t="shared" si="3"/>
        <v>-790.10000000000036</v>
      </c>
      <c r="H15" s="33">
        <f t="shared" si="3"/>
        <v>-2910.0999999999949</v>
      </c>
      <c r="I15" s="33">
        <f t="shared" si="3"/>
        <v>-413.89999999999964</v>
      </c>
      <c r="J15" s="33">
        <f t="shared" si="3"/>
        <v>-458.30000000000018</v>
      </c>
      <c r="K15" s="33">
        <f t="shared" si="3"/>
        <v>-1097.4000000000005</v>
      </c>
      <c r="L15" s="33">
        <f t="shared" si="3"/>
        <v>-940.5</v>
      </c>
      <c r="M15" s="33">
        <f t="shared" si="3"/>
        <v>-532.00000000000182</v>
      </c>
      <c r="N15" s="15">
        <v>4</v>
      </c>
    </row>
    <row r="16" spans="1:14" ht="12.75" customHeight="1" x14ac:dyDescent="0.2">
      <c r="A16" s="13">
        <v>5</v>
      </c>
      <c r="B16" s="41" t="s">
        <v>11</v>
      </c>
      <c r="C16" s="10">
        <f>C19+C58</f>
        <v>28581.200000000004</v>
      </c>
      <c r="D16" s="10">
        <f t="shared" ref="D16:M16" si="4">D19+D58</f>
        <v>6774.4</v>
      </c>
      <c r="E16" s="10">
        <f t="shared" si="4"/>
        <v>7279.5999999999995</v>
      </c>
      <c r="F16" s="10">
        <f t="shared" si="4"/>
        <v>7318.0999999999995</v>
      </c>
      <c r="G16" s="10">
        <f t="shared" si="4"/>
        <v>7209.1</v>
      </c>
      <c r="H16" s="10">
        <f t="shared" si="4"/>
        <v>30500.000000000004</v>
      </c>
      <c r="I16" s="10">
        <f t="shared" si="4"/>
        <v>7710.2</v>
      </c>
      <c r="J16" s="10">
        <f t="shared" si="4"/>
        <v>7764.8</v>
      </c>
      <c r="K16" s="10">
        <f t="shared" si="4"/>
        <v>7314.5999999999995</v>
      </c>
      <c r="L16" s="10">
        <f t="shared" si="4"/>
        <v>7710.4</v>
      </c>
      <c r="M16" s="10">
        <f t="shared" si="4"/>
        <v>8364.6999999999989</v>
      </c>
      <c r="N16" s="15">
        <v>5</v>
      </c>
    </row>
    <row r="17" spans="1:14" ht="12.75" customHeight="1" x14ac:dyDescent="0.2">
      <c r="A17" s="13">
        <v>6</v>
      </c>
      <c r="B17" s="41" t="s">
        <v>12</v>
      </c>
      <c r="C17" s="10">
        <f>C20+C64</f>
        <v>-31584.299999999996</v>
      </c>
      <c r="D17" s="10">
        <f t="shared" ref="D17:M17" si="5">D20+D64</f>
        <v>-7395.5999999999985</v>
      </c>
      <c r="E17" s="10">
        <f t="shared" si="5"/>
        <v>-7765.4000000000005</v>
      </c>
      <c r="F17" s="10">
        <f t="shared" si="5"/>
        <v>-8424.1</v>
      </c>
      <c r="G17" s="10">
        <f t="shared" si="5"/>
        <v>-7999.2000000000007</v>
      </c>
      <c r="H17" s="10">
        <f t="shared" si="5"/>
        <v>-33410.1</v>
      </c>
      <c r="I17" s="10">
        <f t="shared" si="5"/>
        <v>-8124.0999999999995</v>
      </c>
      <c r="J17" s="10">
        <f t="shared" si="5"/>
        <v>-8223.1</v>
      </c>
      <c r="K17" s="10">
        <f t="shared" si="5"/>
        <v>-8412</v>
      </c>
      <c r="L17" s="10">
        <f t="shared" si="5"/>
        <v>-8650.9</v>
      </c>
      <c r="M17" s="10">
        <f t="shared" si="5"/>
        <v>-8896.7000000000007</v>
      </c>
      <c r="N17" s="15">
        <v>6</v>
      </c>
    </row>
    <row r="18" spans="1:14" ht="15.75" customHeight="1" x14ac:dyDescent="0.2">
      <c r="A18" s="13">
        <v>7</v>
      </c>
      <c r="B18" s="40" t="s">
        <v>77</v>
      </c>
      <c r="C18" s="33">
        <f>C19+C20</f>
        <v>1381.5000000000073</v>
      </c>
      <c r="D18" s="33">
        <f t="shared" ref="D18:M18" si="6">D19+D20</f>
        <v>483.30000000000018</v>
      </c>
      <c r="E18" s="33">
        <f t="shared" si="6"/>
        <v>595.49999999999909</v>
      </c>
      <c r="F18" s="33">
        <f t="shared" si="6"/>
        <v>128.09999999999854</v>
      </c>
      <c r="G18" s="33">
        <f t="shared" si="6"/>
        <v>174.59999999999945</v>
      </c>
      <c r="H18" s="33">
        <f t="shared" si="6"/>
        <v>1520.5000000000036</v>
      </c>
      <c r="I18" s="33">
        <f t="shared" si="6"/>
        <v>747.20000000000073</v>
      </c>
      <c r="J18" s="33">
        <f t="shared" si="6"/>
        <v>494.90000000000055</v>
      </c>
      <c r="K18" s="33">
        <f t="shared" si="6"/>
        <v>145.29999999999927</v>
      </c>
      <c r="L18" s="33">
        <f t="shared" si="6"/>
        <v>133.10000000000036</v>
      </c>
      <c r="M18" s="33">
        <f t="shared" si="6"/>
        <v>618.69999999999891</v>
      </c>
      <c r="N18" s="15">
        <v>7</v>
      </c>
    </row>
    <row r="19" spans="1:14" ht="12.75" customHeight="1" x14ac:dyDescent="0.2">
      <c r="A19" s="13">
        <v>8</v>
      </c>
      <c r="B19" s="41" t="s">
        <v>74</v>
      </c>
      <c r="C19" s="10">
        <f>C22+C33</f>
        <v>26317.800000000003</v>
      </c>
      <c r="D19" s="10">
        <f t="shared" ref="D19:M19" si="7">D22+D33</f>
        <v>6119.2999999999993</v>
      </c>
      <c r="E19" s="10">
        <f t="shared" si="7"/>
        <v>6732.0999999999995</v>
      </c>
      <c r="F19" s="10">
        <f t="shared" si="7"/>
        <v>6779.9</v>
      </c>
      <c r="G19" s="10">
        <f t="shared" si="7"/>
        <v>6686.5</v>
      </c>
      <c r="H19" s="10">
        <f t="shared" si="7"/>
        <v>28015.300000000003</v>
      </c>
      <c r="I19" s="10">
        <f t="shared" si="7"/>
        <v>7033.5</v>
      </c>
      <c r="J19" s="10">
        <f t="shared" si="7"/>
        <v>7183.6</v>
      </c>
      <c r="K19" s="10">
        <f t="shared" si="7"/>
        <v>6711.9</v>
      </c>
      <c r="L19" s="10">
        <f t="shared" si="7"/>
        <v>7086.3</v>
      </c>
      <c r="M19" s="10">
        <f t="shared" si="7"/>
        <v>7692.0999999999995</v>
      </c>
      <c r="N19" s="15">
        <v>8</v>
      </c>
    </row>
    <row r="20" spans="1:14" ht="12.75" customHeight="1" x14ac:dyDescent="0.2">
      <c r="A20" s="13">
        <v>9</v>
      </c>
      <c r="B20" s="41" t="s">
        <v>75</v>
      </c>
      <c r="C20" s="10">
        <f>C27+C45</f>
        <v>-24936.299999999996</v>
      </c>
      <c r="D20" s="10">
        <f t="shared" ref="D20:M20" si="8">D27+D45</f>
        <v>-5635.9999999999991</v>
      </c>
      <c r="E20" s="10">
        <f t="shared" si="8"/>
        <v>-6136.6</v>
      </c>
      <c r="F20" s="10">
        <f t="shared" si="8"/>
        <v>-6651.8000000000011</v>
      </c>
      <c r="G20" s="10">
        <f t="shared" si="8"/>
        <v>-6511.9000000000005</v>
      </c>
      <c r="H20" s="10">
        <f t="shared" si="8"/>
        <v>-26494.799999999999</v>
      </c>
      <c r="I20" s="10">
        <f t="shared" si="8"/>
        <v>-6286.2999999999993</v>
      </c>
      <c r="J20" s="10">
        <f t="shared" si="8"/>
        <v>-6688.7</v>
      </c>
      <c r="K20" s="10">
        <f t="shared" si="8"/>
        <v>-6566.6</v>
      </c>
      <c r="L20" s="10">
        <f t="shared" si="8"/>
        <v>-6953.2</v>
      </c>
      <c r="M20" s="10">
        <f t="shared" si="8"/>
        <v>-7073.4000000000005</v>
      </c>
      <c r="N20" s="15">
        <v>9</v>
      </c>
    </row>
    <row r="21" spans="1:14" ht="15.75" customHeight="1" x14ac:dyDescent="0.2">
      <c r="A21" s="13">
        <v>10</v>
      </c>
      <c r="B21" s="40" t="s">
        <v>80</v>
      </c>
      <c r="C21" s="33">
        <f>C22+C27</f>
        <v>-8808.2999999999993</v>
      </c>
      <c r="D21" s="33">
        <f t="shared" ref="D21:G21" si="9">D22+D27</f>
        <v>-2152.7999999999993</v>
      </c>
      <c r="E21" s="33">
        <f t="shared" si="9"/>
        <v>-1927.1000000000004</v>
      </c>
      <c r="F21" s="33">
        <f t="shared" si="9"/>
        <v>-2400.0000000000009</v>
      </c>
      <c r="G21" s="33">
        <f t="shared" si="9"/>
        <v>-2328.4</v>
      </c>
      <c r="H21" s="33">
        <f>H22+H27</f>
        <v>-9437.1999999999971</v>
      </c>
      <c r="I21" s="33">
        <f t="shared" ref="I21:M21" si="10">I22+I27</f>
        <v>-2014.1</v>
      </c>
      <c r="J21" s="33">
        <f t="shared" si="10"/>
        <v>-2298.7999999999997</v>
      </c>
      <c r="K21" s="33">
        <f t="shared" si="10"/>
        <v>-2555.8000000000002</v>
      </c>
      <c r="L21" s="33">
        <f t="shared" si="10"/>
        <v>-2568.4999999999995</v>
      </c>
      <c r="M21" s="33">
        <f t="shared" si="10"/>
        <v>-2464.8000000000002</v>
      </c>
      <c r="N21" s="15">
        <v>10</v>
      </c>
    </row>
    <row r="22" spans="1:14" ht="15.75" customHeight="1" x14ac:dyDescent="0.2">
      <c r="A22" s="13">
        <v>11</v>
      </c>
      <c r="B22" s="40" t="s">
        <v>81</v>
      </c>
      <c r="C22" s="33">
        <f>C23+C24+C25+C26</f>
        <v>11704.599999999999</v>
      </c>
      <c r="D22" s="33">
        <f t="shared" ref="D22:G22" si="11">D23+D24+D25+D26</f>
        <v>2407.3999999999996</v>
      </c>
      <c r="E22" s="33">
        <f t="shared" si="11"/>
        <v>3133.3999999999996</v>
      </c>
      <c r="F22" s="33">
        <f t="shared" si="11"/>
        <v>3180.3999999999996</v>
      </c>
      <c r="G22" s="33">
        <f t="shared" si="11"/>
        <v>2983.4</v>
      </c>
      <c r="H22" s="33">
        <f>H23+H24+H25+H26</f>
        <v>12474.400000000001</v>
      </c>
      <c r="I22" s="33">
        <f t="shared" ref="I22:M22" si="12">I23+I24+I25+I26</f>
        <v>3063.6</v>
      </c>
      <c r="J22" s="33">
        <f t="shared" si="12"/>
        <v>3297.2000000000003</v>
      </c>
      <c r="K22" s="33">
        <f t="shared" si="12"/>
        <v>2898.7</v>
      </c>
      <c r="L22" s="33">
        <f t="shared" si="12"/>
        <v>3214.9</v>
      </c>
      <c r="M22" s="33">
        <f t="shared" si="12"/>
        <v>3465.7</v>
      </c>
      <c r="N22" s="15">
        <v>11</v>
      </c>
    </row>
    <row r="23" spans="1:14" ht="12.75" customHeight="1" x14ac:dyDescent="0.2">
      <c r="A23" s="13">
        <v>12</v>
      </c>
      <c r="B23" s="41" t="s">
        <v>13</v>
      </c>
      <c r="C23" s="10">
        <f>D23+E23+F23+G23</f>
        <v>10480.099999999999</v>
      </c>
      <c r="D23" s="10">
        <v>2161.7999999999997</v>
      </c>
      <c r="E23" s="10">
        <v>2871.8999999999996</v>
      </c>
      <c r="F23" s="10">
        <v>2861.7999999999997</v>
      </c>
      <c r="G23" s="10">
        <v>2584.6</v>
      </c>
      <c r="H23" s="10">
        <f>I23+J23+K23+L23</f>
        <v>10541.6</v>
      </c>
      <c r="I23" s="10">
        <v>2555.6</v>
      </c>
      <c r="J23" s="10">
        <v>2839</v>
      </c>
      <c r="K23" s="10">
        <v>2465.6999999999998</v>
      </c>
      <c r="L23" s="10">
        <v>2681.3</v>
      </c>
      <c r="M23" s="10">
        <v>2815.9</v>
      </c>
      <c r="N23" s="15">
        <v>12</v>
      </c>
    </row>
    <row r="24" spans="1:14" ht="12.75" customHeight="1" x14ac:dyDescent="0.2">
      <c r="A24" s="13">
        <v>13</v>
      </c>
      <c r="B24" s="41" t="s">
        <v>14</v>
      </c>
      <c r="C24" s="10">
        <f t="shared" ref="C24:C26" si="13">D24+E24+F24+G24</f>
        <v>0</v>
      </c>
      <c r="D24" s="10">
        <v>0</v>
      </c>
      <c r="E24" s="10">
        <v>0</v>
      </c>
      <c r="F24" s="10">
        <v>0</v>
      </c>
      <c r="G24" s="10">
        <v>0</v>
      </c>
      <c r="H24" s="10">
        <f t="shared" ref="H24:H26" si="14">I24+J24+K24+L24</f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5">
        <v>13</v>
      </c>
    </row>
    <row r="25" spans="1:14" ht="12.75" customHeight="1" x14ac:dyDescent="0.2">
      <c r="A25" s="13">
        <v>14</v>
      </c>
      <c r="B25" s="41" t="s">
        <v>15</v>
      </c>
      <c r="C25" s="10">
        <f t="shared" si="13"/>
        <v>15</v>
      </c>
      <c r="D25" s="10">
        <v>3.7</v>
      </c>
      <c r="E25" s="10">
        <v>3.7</v>
      </c>
      <c r="F25" s="10">
        <v>3.8</v>
      </c>
      <c r="G25" s="10">
        <v>3.8</v>
      </c>
      <c r="H25" s="10">
        <f t="shared" si="14"/>
        <v>16.099999999999998</v>
      </c>
      <c r="I25" s="10">
        <v>3.9</v>
      </c>
      <c r="J25" s="10">
        <v>3.9</v>
      </c>
      <c r="K25" s="10">
        <v>4.0999999999999996</v>
      </c>
      <c r="L25" s="10">
        <v>4.2</v>
      </c>
      <c r="M25" s="10">
        <v>4.0999999999999996</v>
      </c>
      <c r="N25" s="15">
        <v>14</v>
      </c>
    </row>
    <row r="26" spans="1:14" ht="12.75" customHeight="1" x14ac:dyDescent="0.2">
      <c r="A26" s="13">
        <v>15</v>
      </c>
      <c r="B26" s="41" t="s">
        <v>65</v>
      </c>
      <c r="C26" s="10">
        <f t="shared" si="13"/>
        <v>1209.5</v>
      </c>
      <c r="D26" s="10">
        <v>241.9</v>
      </c>
      <c r="E26" s="10">
        <v>257.8</v>
      </c>
      <c r="F26" s="10">
        <v>314.79999999999995</v>
      </c>
      <c r="G26" s="10">
        <v>395.00000000000006</v>
      </c>
      <c r="H26" s="10">
        <f t="shared" si="14"/>
        <v>1916.6999999999998</v>
      </c>
      <c r="I26" s="10">
        <v>504.09999999999997</v>
      </c>
      <c r="J26" s="10">
        <v>454.3</v>
      </c>
      <c r="K26" s="10">
        <v>428.90000000000003</v>
      </c>
      <c r="L26" s="10">
        <v>529.4</v>
      </c>
      <c r="M26" s="10">
        <v>645.70000000000005</v>
      </c>
      <c r="N26" s="15">
        <v>15</v>
      </c>
    </row>
    <row r="27" spans="1:14" ht="15.75" customHeight="1" x14ac:dyDescent="0.2">
      <c r="A27" s="13">
        <v>16</v>
      </c>
      <c r="B27" s="40" t="s">
        <v>86</v>
      </c>
      <c r="C27" s="33">
        <f>C28+C29+C30+C31</f>
        <v>-20512.899999999998</v>
      </c>
      <c r="D27" s="33">
        <f t="shared" ref="D27:G27" si="15">D28+D29+D30+D31</f>
        <v>-4560.1999999999989</v>
      </c>
      <c r="E27" s="33">
        <f t="shared" si="15"/>
        <v>-5060.5</v>
      </c>
      <c r="F27" s="33">
        <f t="shared" si="15"/>
        <v>-5580.4000000000005</v>
      </c>
      <c r="G27" s="33">
        <f t="shared" si="15"/>
        <v>-5311.8</v>
      </c>
      <c r="H27" s="33">
        <f>H28+H29+H30+H31</f>
        <v>-21911.599999999999</v>
      </c>
      <c r="I27" s="33">
        <f t="shared" ref="I27:M27" si="16">I28+I29+I30+I31</f>
        <v>-5077.7</v>
      </c>
      <c r="J27" s="33">
        <f t="shared" si="16"/>
        <v>-5596</v>
      </c>
      <c r="K27" s="33">
        <f t="shared" si="16"/>
        <v>-5454.5</v>
      </c>
      <c r="L27" s="33">
        <f t="shared" si="16"/>
        <v>-5783.4</v>
      </c>
      <c r="M27" s="33">
        <f t="shared" si="16"/>
        <v>-5930.5</v>
      </c>
      <c r="N27" s="15">
        <v>16</v>
      </c>
    </row>
    <row r="28" spans="1:14" ht="12.75" customHeight="1" x14ac:dyDescent="0.2">
      <c r="A28" s="13">
        <v>17</v>
      </c>
      <c r="B28" s="41" t="s">
        <v>13</v>
      </c>
      <c r="C28" s="10">
        <f>D28+E28+F28+G28</f>
        <v>-18877.5</v>
      </c>
      <c r="D28" s="10">
        <v>-4222.9999999999991</v>
      </c>
      <c r="E28" s="10">
        <v>-4708.1000000000004</v>
      </c>
      <c r="F28" s="10">
        <v>-5146.5000000000009</v>
      </c>
      <c r="G28" s="10">
        <v>-4799.9000000000005</v>
      </c>
      <c r="H28" s="10">
        <f>I28+J28+K28+L28</f>
        <v>-19555.7</v>
      </c>
      <c r="I28" s="10">
        <v>-4473.0999999999995</v>
      </c>
      <c r="J28" s="10">
        <v>-5042.3999999999996</v>
      </c>
      <c r="K28" s="10">
        <v>-4908</v>
      </c>
      <c r="L28" s="10">
        <v>-5132.2</v>
      </c>
      <c r="M28" s="10">
        <v>-5158.9000000000005</v>
      </c>
      <c r="N28" s="15">
        <v>17</v>
      </c>
    </row>
    <row r="29" spans="1:14" ht="12.75" customHeight="1" x14ac:dyDescent="0.2">
      <c r="A29" s="13">
        <v>18</v>
      </c>
      <c r="B29" s="41" t="s">
        <v>14</v>
      </c>
      <c r="C29" s="10">
        <f t="shared" ref="C29:C31" si="17">D29+E29+F29+G29</f>
        <v>0</v>
      </c>
      <c r="D29" s="10">
        <v>0</v>
      </c>
      <c r="E29" s="10">
        <v>0</v>
      </c>
      <c r="F29" s="10">
        <v>0</v>
      </c>
      <c r="G29" s="10">
        <v>0</v>
      </c>
      <c r="H29" s="10">
        <f t="shared" ref="H29:H31" si="18">I29+J29+K29+L29</f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5">
        <v>18</v>
      </c>
    </row>
    <row r="30" spans="1:14" ht="12.75" customHeight="1" x14ac:dyDescent="0.2">
      <c r="A30" s="13">
        <v>19</v>
      </c>
      <c r="B30" s="41" t="s">
        <v>15</v>
      </c>
      <c r="C30" s="10">
        <f t="shared" si="17"/>
        <v>-5.8000000000000007</v>
      </c>
      <c r="D30" s="10">
        <v>-1.4</v>
      </c>
      <c r="E30" s="10">
        <v>-1.5</v>
      </c>
      <c r="F30" s="10">
        <v>-1.5</v>
      </c>
      <c r="G30" s="10">
        <v>-1.4</v>
      </c>
      <c r="H30" s="10">
        <f t="shared" si="18"/>
        <v>-5.1000000000000005</v>
      </c>
      <c r="I30" s="10">
        <v>-1.1000000000000001</v>
      </c>
      <c r="J30" s="10">
        <v>-1.3</v>
      </c>
      <c r="K30" s="10">
        <v>-1.4</v>
      </c>
      <c r="L30" s="10">
        <v>-1.3</v>
      </c>
      <c r="M30" s="10">
        <v>-1.4</v>
      </c>
      <c r="N30" s="15">
        <v>19</v>
      </c>
    </row>
    <row r="31" spans="1:14" ht="12.75" customHeight="1" x14ac:dyDescent="0.2">
      <c r="A31" s="13">
        <v>20</v>
      </c>
      <c r="B31" s="41" t="s">
        <v>65</v>
      </c>
      <c r="C31" s="10">
        <f t="shared" si="17"/>
        <v>-1629.6</v>
      </c>
      <c r="D31" s="10">
        <v>-335.8</v>
      </c>
      <c r="E31" s="10">
        <v>-350.9</v>
      </c>
      <c r="F31" s="10">
        <v>-432.4</v>
      </c>
      <c r="G31" s="10">
        <v>-510.5</v>
      </c>
      <c r="H31" s="10">
        <f t="shared" si="18"/>
        <v>-2350.8000000000002</v>
      </c>
      <c r="I31" s="10">
        <v>-603.5</v>
      </c>
      <c r="J31" s="10">
        <v>-552.29999999999995</v>
      </c>
      <c r="K31" s="10">
        <v>-545.1</v>
      </c>
      <c r="L31" s="10">
        <v>-649.9</v>
      </c>
      <c r="M31" s="10">
        <v>-770.2</v>
      </c>
      <c r="N31" s="15">
        <v>20</v>
      </c>
    </row>
    <row r="32" spans="1:14" ht="15.75" customHeight="1" x14ac:dyDescent="0.2">
      <c r="A32" s="13">
        <v>21</v>
      </c>
      <c r="B32" s="40" t="s">
        <v>79</v>
      </c>
      <c r="C32" s="33">
        <f>C33+C45</f>
        <v>10189.800000000003</v>
      </c>
      <c r="D32" s="33">
        <f t="shared" ref="D32:G32" si="19">D33+D45</f>
        <v>2636.1000000000004</v>
      </c>
      <c r="E32" s="33">
        <f t="shared" si="19"/>
        <v>2522.6</v>
      </c>
      <c r="F32" s="33">
        <f t="shared" si="19"/>
        <v>2528.0999999999995</v>
      </c>
      <c r="G32" s="33">
        <f t="shared" si="19"/>
        <v>2503</v>
      </c>
      <c r="H32" s="33">
        <f>H33+H45</f>
        <v>10957.7</v>
      </c>
      <c r="I32" s="33">
        <f t="shared" ref="I32:M32" si="20">I33+I45</f>
        <v>2761.3000000000006</v>
      </c>
      <c r="J32" s="33">
        <f t="shared" si="20"/>
        <v>2793.7000000000007</v>
      </c>
      <c r="K32" s="33">
        <f t="shared" si="20"/>
        <v>2701.1000000000004</v>
      </c>
      <c r="L32" s="33">
        <f t="shared" si="20"/>
        <v>2701.6</v>
      </c>
      <c r="M32" s="33">
        <f t="shared" si="20"/>
        <v>3083.4999999999991</v>
      </c>
      <c r="N32" s="15">
        <v>21</v>
      </c>
    </row>
    <row r="33" spans="1:14" ht="15.75" customHeight="1" x14ac:dyDescent="0.2">
      <c r="A33" s="13">
        <v>22</v>
      </c>
      <c r="B33" s="40" t="s">
        <v>82</v>
      </c>
      <c r="C33" s="33">
        <f>C34+C35+C36+C37+C38+C39+C40+C41+C42+C43+C44</f>
        <v>14613.200000000003</v>
      </c>
      <c r="D33" s="33">
        <f t="shared" ref="D33:G33" si="21">D34+D35+D36+D37+D38+D39+D40+D41+D42+D43+D44</f>
        <v>3711.9</v>
      </c>
      <c r="E33" s="33">
        <f t="shared" si="21"/>
        <v>3598.7</v>
      </c>
      <c r="F33" s="33">
        <f t="shared" si="21"/>
        <v>3599.4999999999995</v>
      </c>
      <c r="G33" s="33">
        <f t="shared" si="21"/>
        <v>3703.1000000000004</v>
      </c>
      <c r="H33" s="33">
        <f>H34+H35+H36+H37+H38+H39+H40+H41+H42+H43+H44</f>
        <v>15540.900000000001</v>
      </c>
      <c r="I33" s="33">
        <f t="shared" ref="I33:M33" si="22">I34+I35+I36+I37+I38+I39+I40+I41+I42+I43+I44</f>
        <v>3969.9000000000005</v>
      </c>
      <c r="J33" s="33">
        <f t="shared" si="22"/>
        <v>3886.4000000000005</v>
      </c>
      <c r="K33" s="33">
        <f t="shared" si="22"/>
        <v>3813.2000000000003</v>
      </c>
      <c r="L33" s="33">
        <f t="shared" si="22"/>
        <v>3871.4</v>
      </c>
      <c r="M33" s="33">
        <f t="shared" si="22"/>
        <v>4226.3999999999996</v>
      </c>
      <c r="N33" s="15">
        <v>22</v>
      </c>
    </row>
    <row r="34" spans="1:14" ht="12.75" customHeight="1" x14ac:dyDescent="0.2">
      <c r="A34" s="13">
        <v>23</v>
      </c>
      <c r="B34" s="41" t="s">
        <v>16</v>
      </c>
      <c r="C34" s="10">
        <f t="shared" ref="C34:C56" si="23">D34+E34+F34+G34</f>
        <v>5515.9</v>
      </c>
      <c r="D34" s="10">
        <v>1361.8</v>
      </c>
      <c r="E34" s="10">
        <v>1261.3</v>
      </c>
      <c r="F34" s="10">
        <v>1411.1</v>
      </c>
      <c r="G34" s="10">
        <v>1481.7</v>
      </c>
      <c r="H34" s="10">
        <f t="shared" ref="H34:H56" si="24">I34+J34+K34+L34</f>
        <v>6369.7000000000007</v>
      </c>
      <c r="I34" s="10">
        <v>1573.3</v>
      </c>
      <c r="J34" s="10">
        <v>1503.8</v>
      </c>
      <c r="K34" s="10">
        <v>1609.5</v>
      </c>
      <c r="L34" s="10">
        <v>1683.1000000000001</v>
      </c>
      <c r="M34" s="10">
        <v>1701.4</v>
      </c>
      <c r="N34" s="15">
        <v>23</v>
      </c>
    </row>
    <row r="35" spans="1:14" ht="12.75" customHeight="1" x14ac:dyDescent="0.2">
      <c r="A35" s="13">
        <v>24</v>
      </c>
      <c r="B35" s="41" t="s">
        <v>17</v>
      </c>
      <c r="C35" s="10">
        <f t="shared" si="23"/>
        <v>4405.7</v>
      </c>
      <c r="D35" s="10">
        <v>1283</v>
      </c>
      <c r="E35" s="10">
        <v>1148.1999999999998</v>
      </c>
      <c r="F35" s="10">
        <v>977.59999999999991</v>
      </c>
      <c r="G35" s="10">
        <v>996.9</v>
      </c>
      <c r="H35" s="10">
        <f t="shared" si="24"/>
        <v>4459.6000000000004</v>
      </c>
      <c r="I35" s="10">
        <v>1276.5</v>
      </c>
      <c r="J35" s="10">
        <v>1201.3</v>
      </c>
      <c r="K35" s="10">
        <v>1030.8</v>
      </c>
      <c r="L35" s="10">
        <v>951</v>
      </c>
      <c r="M35" s="10">
        <v>1311.3</v>
      </c>
      <c r="N35" s="15">
        <v>24</v>
      </c>
    </row>
    <row r="36" spans="1:14" ht="12.75" customHeight="1" x14ac:dyDescent="0.2">
      <c r="A36" s="13">
        <v>25</v>
      </c>
      <c r="B36" s="41" t="s">
        <v>18</v>
      </c>
      <c r="C36" s="10">
        <f t="shared" si="23"/>
        <v>358.19999999999993</v>
      </c>
      <c r="D36" s="10">
        <v>83.8</v>
      </c>
      <c r="E36" s="10">
        <v>91.1</v>
      </c>
      <c r="F36" s="10">
        <v>91.499999999999986</v>
      </c>
      <c r="G36" s="10">
        <v>91.799999999999983</v>
      </c>
      <c r="H36" s="10">
        <f t="shared" si="24"/>
        <v>347</v>
      </c>
      <c r="I36" s="10">
        <v>84.899999999999991</v>
      </c>
      <c r="J36" s="10">
        <v>86.300000000000011</v>
      </c>
      <c r="K36" s="10">
        <v>87.199999999999989</v>
      </c>
      <c r="L36" s="10">
        <v>88.6</v>
      </c>
      <c r="M36" s="10">
        <v>87.9</v>
      </c>
      <c r="N36" s="15">
        <v>25</v>
      </c>
    </row>
    <row r="37" spans="1:14" ht="12.75" customHeight="1" x14ac:dyDescent="0.2">
      <c r="A37" s="13">
        <v>26</v>
      </c>
      <c r="B37" s="41" t="s">
        <v>19</v>
      </c>
      <c r="C37" s="10">
        <f t="shared" si="23"/>
        <v>0</v>
      </c>
      <c r="D37" s="10">
        <v>0</v>
      </c>
      <c r="E37" s="10">
        <v>0</v>
      </c>
      <c r="F37" s="10">
        <v>0</v>
      </c>
      <c r="G37" s="10">
        <v>0</v>
      </c>
      <c r="H37" s="10">
        <f t="shared" si="24"/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5">
        <v>26</v>
      </c>
    </row>
    <row r="38" spans="1:14" ht="12.75" customHeight="1" x14ac:dyDescent="0.2">
      <c r="A38" s="13">
        <v>27</v>
      </c>
      <c r="B38" s="41" t="s">
        <v>20</v>
      </c>
      <c r="C38" s="10">
        <f t="shared" si="23"/>
        <v>102.6</v>
      </c>
      <c r="D38" s="10">
        <v>20.499999999999996</v>
      </c>
      <c r="E38" s="10">
        <v>23.599999999999998</v>
      </c>
      <c r="F38" s="10">
        <v>27.7</v>
      </c>
      <c r="G38" s="10">
        <v>30.8</v>
      </c>
      <c r="H38" s="10">
        <f t="shared" si="24"/>
        <v>102.6</v>
      </c>
      <c r="I38" s="10">
        <v>17.399999999999999</v>
      </c>
      <c r="J38" s="10">
        <v>22.6</v>
      </c>
      <c r="K38" s="10">
        <v>30.8</v>
      </c>
      <c r="L38" s="10">
        <v>31.8</v>
      </c>
      <c r="M38" s="10">
        <v>26.6</v>
      </c>
      <c r="N38" s="15">
        <v>27</v>
      </c>
    </row>
    <row r="39" spans="1:14" ht="12.75" customHeight="1" x14ac:dyDescent="0.2">
      <c r="A39" s="13">
        <v>28</v>
      </c>
      <c r="B39" s="41" t="s">
        <v>21</v>
      </c>
      <c r="C39" s="10">
        <f t="shared" si="23"/>
        <v>504.20000000000005</v>
      </c>
      <c r="D39" s="10">
        <v>111.7</v>
      </c>
      <c r="E39" s="10">
        <v>130.9</v>
      </c>
      <c r="F39" s="10">
        <v>102.10000000000001</v>
      </c>
      <c r="G39" s="10">
        <v>159.5</v>
      </c>
      <c r="H39" s="10">
        <f t="shared" si="24"/>
        <v>448.4</v>
      </c>
      <c r="I39" s="10">
        <v>114.7</v>
      </c>
      <c r="J39" s="10">
        <v>111.3</v>
      </c>
      <c r="K39" s="10">
        <v>101.19999999999999</v>
      </c>
      <c r="L39" s="10">
        <v>121.2</v>
      </c>
      <c r="M39" s="10">
        <v>128.30000000000001</v>
      </c>
      <c r="N39" s="15">
        <v>28</v>
      </c>
    </row>
    <row r="40" spans="1:14" ht="12.75" customHeight="1" x14ac:dyDescent="0.2">
      <c r="A40" s="13">
        <v>29</v>
      </c>
      <c r="B40" s="41" t="s">
        <v>22</v>
      </c>
      <c r="C40" s="10">
        <f t="shared" si="23"/>
        <v>57.5</v>
      </c>
      <c r="D40" s="10">
        <v>14.2</v>
      </c>
      <c r="E40" s="10">
        <v>14.8</v>
      </c>
      <c r="F40" s="10">
        <v>14.6</v>
      </c>
      <c r="G40" s="10">
        <v>13.9</v>
      </c>
      <c r="H40" s="10">
        <f t="shared" si="24"/>
        <v>70.5</v>
      </c>
      <c r="I40" s="10">
        <v>16.7</v>
      </c>
      <c r="J40" s="10">
        <v>16.899999999999999</v>
      </c>
      <c r="K40" s="10">
        <v>18.3</v>
      </c>
      <c r="L40" s="10">
        <v>18.600000000000001</v>
      </c>
      <c r="M40" s="10">
        <v>15.5</v>
      </c>
      <c r="N40" s="15">
        <v>29</v>
      </c>
    </row>
    <row r="41" spans="1:14" ht="12.75" customHeight="1" x14ac:dyDescent="0.2">
      <c r="A41" s="13">
        <v>30</v>
      </c>
      <c r="B41" s="41" t="s">
        <v>23</v>
      </c>
      <c r="C41" s="10">
        <f t="shared" si="23"/>
        <v>3.6999999999999997</v>
      </c>
      <c r="D41" s="10">
        <v>0.89999999999999991</v>
      </c>
      <c r="E41" s="10">
        <v>0.89999999999999991</v>
      </c>
      <c r="F41" s="10">
        <v>0.89999999999999991</v>
      </c>
      <c r="G41" s="10">
        <v>1</v>
      </c>
      <c r="H41" s="10">
        <f t="shared" si="24"/>
        <v>3.8</v>
      </c>
      <c r="I41" s="10">
        <v>0.89999999999999991</v>
      </c>
      <c r="J41" s="10">
        <v>0.89999999999999991</v>
      </c>
      <c r="K41" s="10">
        <v>1</v>
      </c>
      <c r="L41" s="10">
        <v>1</v>
      </c>
      <c r="M41" s="10">
        <v>1</v>
      </c>
      <c r="N41" s="15">
        <v>30</v>
      </c>
    </row>
    <row r="42" spans="1:14" ht="12.75" customHeight="1" x14ac:dyDescent="0.2">
      <c r="A42" s="13">
        <v>31</v>
      </c>
      <c r="B42" s="41" t="s">
        <v>24</v>
      </c>
      <c r="C42" s="10">
        <f t="shared" si="23"/>
        <v>3490.2000000000003</v>
      </c>
      <c r="D42" s="10">
        <v>790.3</v>
      </c>
      <c r="E42" s="10">
        <v>888.6</v>
      </c>
      <c r="F42" s="10">
        <v>927.80000000000007</v>
      </c>
      <c r="G42" s="10">
        <v>883.49999999999989</v>
      </c>
      <c r="H42" s="10">
        <f t="shared" si="24"/>
        <v>3573.8</v>
      </c>
      <c r="I42" s="10">
        <v>845.80000000000018</v>
      </c>
      <c r="J42" s="10">
        <v>903.40000000000009</v>
      </c>
      <c r="K42" s="10">
        <v>890.90000000000009</v>
      </c>
      <c r="L42" s="10">
        <v>933.69999999999993</v>
      </c>
      <c r="M42" s="10">
        <v>912</v>
      </c>
      <c r="N42" s="15">
        <v>31</v>
      </c>
    </row>
    <row r="43" spans="1:14" ht="12.75" customHeight="1" x14ac:dyDescent="0.2">
      <c r="A43" s="13">
        <v>32</v>
      </c>
      <c r="B43" s="41" t="s">
        <v>25</v>
      </c>
      <c r="C43" s="10">
        <f t="shared" si="23"/>
        <v>68.099999999999994</v>
      </c>
      <c r="D43" s="10">
        <v>17.399999999999999</v>
      </c>
      <c r="E43" s="10">
        <v>15.7</v>
      </c>
      <c r="F43" s="10">
        <v>18</v>
      </c>
      <c r="G43" s="10">
        <v>17</v>
      </c>
      <c r="H43" s="10">
        <f t="shared" si="24"/>
        <v>51.3</v>
      </c>
      <c r="I43" s="10">
        <v>12.299999999999999</v>
      </c>
      <c r="J43" s="10">
        <v>13</v>
      </c>
      <c r="K43" s="10">
        <v>12.9</v>
      </c>
      <c r="L43" s="10">
        <v>13.1</v>
      </c>
      <c r="M43" s="10">
        <v>12.4</v>
      </c>
      <c r="N43" s="15">
        <v>32</v>
      </c>
    </row>
    <row r="44" spans="1:14" ht="12.75" customHeight="1" x14ac:dyDescent="0.2">
      <c r="A44" s="13">
        <v>33</v>
      </c>
      <c r="B44" s="41" t="s">
        <v>26</v>
      </c>
      <c r="C44" s="10">
        <f t="shared" si="23"/>
        <v>107.10000000000001</v>
      </c>
      <c r="D44" s="10">
        <v>28.3</v>
      </c>
      <c r="E44" s="10">
        <v>23.6</v>
      </c>
      <c r="F44" s="10">
        <v>28.2</v>
      </c>
      <c r="G44" s="10">
        <v>27</v>
      </c>
      <c r="H44" s="10">
        <f t="shared" si="24"/>
        <v>114.2</v>
      </c>
      <c r="I44" s="10">
        <v>27.400000000000002</v>
      </c>
      <c r="J44" s="10">
        <v>26.9</v>
      </c>
      <c r="K44" s="10">
        <v>30.6</v>
      </c>
      <c r="L44" s="10">
        <v>29.299999999999997</v>
      </c>
      <c r="M44" s="10">
        <v>30</v>
      </c>
      <c r="N44" s="15">
        <v>33</v>
      </c>
    </row>
    <row r="45" spans="1:14" ht="15.75" customHeight="1" x14ac:dyDescent="0.2">
      <c r="A45" s="13">
        <v>34</v>
      </c>
      <c r="B45" s="40" t="s">
        <v>83</v>
      </c>
      <c r="C45" s="33">
        <f>C46+C47+C48+C49+C50+C51+C52+C53+C54+C55+C56</f>
        <v>-4423.3999999999987</v>
      </c>
      <c r="D45" s="33">
        <f t="shared" ref="D45:G45" si="25">D46+D47+D48+D49+D50+D51+D52+D53+D54+D55+D56</f>
        <v>-1075.8</v>
      </c>
      <c r="E45" s="33">
        <f t="shared" si="25"/>
        <v>-1076.0999999999999</v>
      </c>
      <c r="F45" s="33">
        <f t="shared" si="25"/>
        <v>-1071.4000000000001</v>
      </c>
      <c r="G45" s="33">
        <f t="shared" si="25"/>
        <v>-1200.1000000000001</v>
      </c>
      <c r="H45" s="33">
        <f>H46+H47+H48+H49+H50+H51+H52+H53+H54+H55+H56</f>
        <v>-4583.2000000000007</v>
      </c>
      <c r="I45" s="33">
        <f t="shared" ref="I45:M45" si="26">I46+I47+I48+I49+I50+I51+I52+I53+I54+I55+I56</f>
        <v>-1208.5999999999999</v>
      </c>
      <c r="J45" s="33">
        <f t="shared" si="26"/>
        <v>-1092.7</v>
      </c>
      <c r="K45" s="33">
        <f t="shared" si="26"/>
        <v>-1112.1000000000001</v>
      </c>
      <c r="L45" s="33">
        <f t="shared" si="26"/>
        <v>-1169.8000000000002</v>
      </c>
      <c r="M45" s="33">
        <f t="shared" si="26"/>
        <v>-1142.9000000000003</v>
      </c>
      <c r="N45" s="15">
        <v>34</v>
      </c>
    </row>
    <row r="46" spans="1:14" ht="12.75" customHeight="1" x14ac:dyDescent="0.2">
      <c r="A46" s="13">
        <v>35</v>
      </c>
      <c r="B46" s="41" t="s">
        <v>16</v>
      </c>
      <c r="C46" s="10">
        <f t="shared" si="23"/>
        <v>-1867.3</v>
      </c>
      <c r="D46" s="10">
        <v>-426.9</v>
      </c>
      <c r="E46" s="10">
        <v>-472.5</v>
      </c>
      <c r="F46" s="10">
        <v>-472.6</v>
      </c>
      <c r="G46" s="10">
        <v>-495.3</v>
      </c>
      <c r="H46" s="10">
        <f t="shared" si="24"/>
        <v>-1995.8000000000002</v>
      </c>
      <c r="I46" s="10">
        <v>-471.30000000000007</v>
      </c>
      <c r="J46" s="10">
        <v>-471.2</v>
      </c>
      <c r="K46" s="10">
        <v>-521.20000000000005</v>
      </c>
      <c r="L46" s="10">
        <v>-532.1</v>
      </c>
      <c r="M46" s="10">
        <v>-510.30000000000007</v>
      </c>
      <c r="N46" s="15">
        <v>35</v>
      </c>
    </row>
    <row r="47" spans="1:14" ht="12.75" customHeight="1" x14ac:dyDescent="0.2">
      <c r="A47" s="13">
        <v>36</v>
      </c>
      <c r="B47" s="41" t="s">
        <v>17</v>
      </c>
      <c r="C47" s="10">
        <f t="shared" si="23"/>
        <v>-922.4</v>
      </c>
      <c r="D47" s="10">
        <v>-265.10000000000002</v>
      </c>
      <c r="E47" s="10">
        <v>-209.20000000000002</v>
      </c>
      <c r="F47" s="10">
        <v>-192.7</v>
      </c>
      <c r="G47" s="10">
        <v>-255.4</v>
      </c>
      <c r="H47" s="10">
        <f t="shared" si="24"/>
        <v>-916.99999999999989</v>
      </c>
      <c r="I47" s="10">
        <v>-304.79999999999995</v>
      </c>
      <c r="J47" s="10">
        <v>-219.9</v>
      </c>
      <c r="K47" s="10">
        <v>-185.7</v>
      </c>
      <c r="L47" s="10">
        <v>-206.6</v>
      </c>
      <c r="M47" s="10">
        <v>-224.2</v>
      </c>
      <c r="N47" s="15">
        <v>36</v>
      </c>
    </row>
    <row r="48" spans="1:14" ht="12.75" customHeight="1" x14ac:dyDescent="0.2">
      <c r="A48" s="13">
        <v>37</v>
      </c>
      <c r="B48" s="41" t="s">
        <v>18</v>
      </c>
      <c r="C48" s="10">
        <f t="shared" si="23"/>
        <v>-24.599999999999998</v>
      </c>
      <c r="D48" s="10">
        <v>-6.4</v>
      </c>
      <c r="E48" s="10">
        <v>-5.5</v>
      </c>
      <c r="F48" s="10">
        <v>-6.5</v>
      </c>
      <c r="G48" s="10">
        <v>-6.2</v>
      </c>
      <c r="H48" s="10">
        <f t="shared" si="24"/>
        <v>-30.799999999999997</v>
      </c>
      <c r="I48" s="10">
        <v>-6.6999999999999993</v>
      </c>
      <c r="J48" s="10">
        <v>-7.9</v>
      </c>
      <c r="K48" s="10">
        <v>-8.1</v>
      </c>
      <c r="L48" s="10">
        <v>-8.1</v>
      </c>
      <c r="M48" s="10">
        <v>-8.4</v>
      </c>
      <c r="N48" s="15">
        <v>37</v>
      </c>
    </row>
    <row r="49" spans="1:14" ht="12.75" customHeight="1" x14ac:dyDescent="0.2">
      <c r="A49" s="13">
        <v>38</v>
      </c>
      <c r="B49" s="41" t="s">
        <v>19</v>
      </c>
      <c r="C49" s="10">
        <f t="shared" si="23"/>
        <v>0</v>
      </c>
      <c r="D49" s="10">
        <v>0</v>
      </c>
      <c r="E49" s="10">
        <v>0</v>
      </c>
      <c r="F49" s="10">
        <v>0</v>
      </c>
      <c r="G49" s="10">
        <v>0</v>
      </c>
      <c r="H49" s="10">
        <f t="shared" si="24"/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5">
        <v>38</v>
      </c>
    </row>
    <row r="50" spans="1:14" ht="12.75" customHeight="1" x14ac:dyDescent="0.2">
      <c r="A50" s="13">
        <v>39</v>
      </c>
      <c r="B50" s="41" t="s">
        <v>20</v>
      </c>
      <c r="C50" s="10">
        <f t="shared" si="23"/>
        <v>-104</v>
      </c>
      <c r="D50" s="10">
        <v>-22.900000000000002</v>
      </c>
      <c r="E50" s="10">
        <v>-25.8</v>
      </c>
      <c r="F50" s="10">
        <v>-27.099999999999998</v>
      </c>
      <c r="G50" s="10">
        <v>-28.199999999999996</v>
      </c>
      <c r="H50" s="10">
        <f t="shared" si="24"/>
        <v>-113.89999999999998</v>
      </c>
      <c r="I50" s="10">
        <v>-25.5</v>
      </c>
      <c r="J50" s="10">
        <v>-26.599999999999998</v>
      </c>
      <c r="K50" s="10">
        <v>-29.899999999999995</v>
      </c>
      <c r="L50" s="10">
        <v>-31.9</v>
      </c>
      <c r="M50" s="10">
        <v>-29.6</v>
      </c>
      <c r="N50" s="15">
        <v>39</v>
      </c>
    </row>
    <row r="51" spans="1:14" ht="12.75" customHeight="1" x14ac:dyDescent="0.2">
      <c r="A51" s="13">
        <v>40</v>
      </c>
      <c r="B51" s="41" t="s">
        <v>21</v>
      </c>
      <c r="C51" s="10">
        <f t="shared" si="23"/>
        <v>-456.5</v>
      </c>
      <c r="D51" s="10">
        <v>-116.39999999999999</v>
      </c>
      <c r="E51" s="10">
        <v>-118.2</v>
      </c>
      <c r="F51" s="10">
        <v>-84.100000000000009</v>
      </c>
      <c r="G51" s="10">
        <v>-137.80000000000001</v>
      </c>
      <c r="H51" s="10">
        <f t="shared" si="24"/>
        <v>-439.6</v>
      </c>
      <c r="I51" s="10">
        <v>-115.89999999999999</v>
      </c>
      <c r="J51" s="10">
        <v>-98.899999999999991</v>
      </c>
      <c r="K51" s="10">
        <v>-100.19999999999999</v>
      </c>
      <c r="L51" s="10">
        <v>-124.6</v>
      </c>
      <c r="M51" s="10">
        <v>-109.5</v>
      </c>
      <c r="N51" s="15">
        <v>40</v>
      </c>
    </row>
    <row r="52" spans="1:14" ht="12.75" customHeight="1" x14ac:dyDescent="0.2">
      <c r="A52" s="13">
        <v>41</v>
      </c>
      <c r="B52" s="41" t="s">
        <v>22</v>
      </c>
      <c r="C52" s="10">
        <f t="shared" si="23"/>
        <v>-78.5</v>
      </c>
      <c r="D52" s="10">
        <v>-19.8</v>
      </c>
      <c r="E52" s="10">
        <v>-20.099999999999998</v>
      </c>
      <c r="F52" s="10">
        <v>-20</v>
      </c>
      <c r="G52" s="10">
        <v>-18.600000000000001</v>
      </c>
      <c r="H52" s="10">
        <f t="shared" si="24"/>
        <v>-92.800000000000011</v>
      </c>
      <c r="I52" s="10">
        <v>-22.9</v>
      </c>
      <c r="J52" s="10">
        <v>-23.099999999999998</v>
      </c>
      <c r="K52" s="10">
        <v>-23.2</v>
      </c>
      <c r="L52" s="10">
        <v>-23.6</v>
      </c>
      <c r="M52" s="10">
        <v>-23.099999999999998</v>
      </c>
      <c r="N52" s="15">
        <v>41</v>
      </c>
    </row>
    <row r="53" spans="1:14" ht="12.75" customHeight="1" x14ac:dyDescent="0.2">
      <c r="A53" s="13">
        <v>42</v>
      </c>
      <c r="B53" s="41" t="s">
        <v>23</v>
      </c>
      <c r="C53" s="10">
        <f t="shared" si="23"/>
        <v>-47</v>
      </c>
      <c r="D53" s="10">
        <v>-12.1</v>
      </c>
      <c r="E53" s="10">
        <v>-12.9</v>
      </c>
      <c r="F53" s="10">
        <v>-10.9</v>
      </c>
      <c r="G53" s="10">
        <v>-11.1</v>
      </c>
      <c r="H53" s="10">
        <f t="shared" si="24"/>
        <v>-46.3</v>
      </c>
      <c r="I53" s="10">
        <v>-11</v>
      </c>
      <c r="J53" s="10">
        <v>-11.799999999999999</v>
      </c>
      <c r="K53" s="10">
        <v>-11.799999999999999</v>
      </c>
      <c r="L53" s="10">
        <v>-11.7</v>
      </c>
      <c r="M53" s="10">
        <v>-11.2</v>
      </c>
      <c r="N53" s="15">
        <v>42</v>
      </c>
    </row>
    <row r="54" spans="1:14" ht="12.75" customHeight="1" x14ac:dyDescent="0.2">
      <c r="A54" s="13">
        <v>43</v>
      </c>
      <c r="B54" s="41" t="s">
        <v>24</v>
      </c>
      <c r="C54" s="10">
        <f t="shared" si="23"/>
        <v>-785</v>
      </c>
      <c r="D54" s="10">
        <v>-174.7</v>
      </c>
      <c r="E54" s="10">
        <v>-179.1</v>
      </c>
      <c r="F54" s="10">
        <v>-221</v>
      </c>
      <c r="G54" s="10">
        <v>-210.2</v>
      </c>
      <c r="H54" s="10">
        <f t="shared" si="24"/>
        <v>-832.19999999999993</v>
      </c>
      <c r="I54" s="10">
        <v>-214.6</v>
      </c>
      <c r="J54" s="10">
        <v>-209.00000000000003</v>
      </c>
      <c r="K54" s="10">
        <v>-205.2</v>
      </c>
      <c r="L54" s="10">
        <v>-203.4</v>
      </c>
      <c r="M54" s="10">
        <v>-194.8</v>
      </c>
      <c r="N54" s="15">
        <v>43</v>
      </c>
    </row>
    <row r="55" spans="1:14" ht="12.75" customHeight="1" x14ac:dyDescent="0.2">
      <c r="A55" s="13">
        <v>44</v>
      </c>
      <c r="B55" s="41" t="s">
        <v>25</v>
      </c>
      <c r="C55" s="10">
        <f t="shared" si="23"/>
        <v>-35.4</v>
      </c>
      <c r="D55" s="10">
        <v>-9.1999999999999993</v>
      </c>
      <c r="E55" s="10">
        <v>-8.8000000000000007</v>
      </c>
      <c r="F55" s="10">
        <v>-8.1999999999999993</v>
      </c>
      <c r="G55" s="10">
        <v>-9.1999999999999993</v>
      </c>
      <c r="H55" s="10">
        <f t="shared" si="24"/>
        <v>-26.8</v>
      </c>
      <c r="I55" s="10">
        <v>-6.8</v>
      </c>
      <c r="J55" s="10">
        <v>-7.3</v>
      </c>
      <c r="K55" s="10">
        <v>-6</v>
      </c>
      <c r="L55" s="10">
        <v>-6.6999999999999993</v>
      </c>
      <c r="M55" s="10">
        <v>-7.9</v>
      </c>
      <c r="N55" s="15">
        <v>44</v>
      </c>
    </row>
    <row r="56" spans="1:14" ht="12.75" customHeight="1" x14ac:dyDescent="0.2">
      <c r="A56" s="13">
        <v>45</v>
      </c>
      <c r="B56" s="41" t="s">
        <v>26</v>
      </c>
      <c r="C56" s="10">
        <f t="shared" si="23"/>
        <v>-102.69999999999999</v>
      </c>
      <c r="D56" s="10">
        <v>-22.3</v>
      </c>
      <c r="E56" s="10">
        <v>-24</v>
      </c>
      <c r="F56" s="10">
        <v>-28.3</v>
      </c>
      <c r="G56" s="10">
        <v>-28.099999999999998</v>
      </c>
      <c r="H56" s="10">
        <f t="shared" si="24"/>
        <v>-88</v>
      </c>
      <c r="I56" s="10">
        <v>-29.1</v>
      </c>
      <c r="J56" s="10">
        <v>-17</v>
      </c>
      <c r="K56" s="10">
        <v>-20.8</v>
      </c>
      <c r="L56" s="10">
        <v>-21.1</v>
      </c>
      <c r="M56" s="10">
        <v>-23.9</v>
      </c>
      <c r="N56" s="15">
        <v>45</v>
      </c>
    </row>
    <row r="57" spans="1:14" ht="15.75" customHeight="1" x14ac:dyDescent="0.2">
      <c r="A57" s="13">
        <v>46</v>
      </c>
      <c r="B57" s="40" t="s">
        <v>78</v>
      </c>
      <c r="C57" s="33">
        <f>C58+C64</f>
        <v>-4384.6000000000004</v>
      </c>
      <c r="D57" s="33">
        <f t="shared" ref="D57:G57" si="27">D58+D64</f>
        <v>-1104.5</v>
      </c>
      <c r="E57" s="33">
        <f t="shared" si="27"/>
        <v>-1081.2999999999997</v>
      </c>
      <c r="F57" s="33">
        <f t="shared" si="27"/>
        <v>-1234.0999999999999</v>
      </c>
      <c r="G57" s="33">
        <f t="shared" si="27"/>
        <v>-964.69999999999993</v>
      </c>
      <c r="H57" s="33">
        <f>H58+H64</f>
        <v>-4430.6000000000004</v>
      </c>
      <c r="I57" s="33">
        <f t="shared" ref="I57:M57" si="28">I58+I64</f>
        <v>-1161.0999999999999</v>
      </c>
      <c r="J57" s="33">
        <f t="shared" si="28"/>
        <v>-953.19999999999993</v>
      </c>
      <c r="K57" s="33">
        <f t="shared" si="28"/>
        <v>-1242.7000000000003</v>
      </c>
      <c r="L57" s="33">
        <f t="shared" si="28"/>
        <v>-1073.6000000000001</v>
      </c>
      <c r="M57" s="33">
        <f t="shared" si="28"/>
        <v>-1150.6999999999998</v>
      </c>
      <c r="N57" s="15">
        <v>46</v>
      </c>
    </row>
    <row r="58" spans="1:14" ht="15.75" customHeight="1" x14ac:dyDescent="0.2">
      <c r="A58" s="13">
        <v>47</v>
      </c>
      <c r="B58" s="40" t="s">
        <v>84</v>
      </c>
      <c r="C58" s="33">
        <f>C59+C60</f>
        <v>2263.4</v>
      </c>
      <c r="D58" s="33">
        <f t="shared" ref="D58:G58" si="29">D59+D60</f>
        <v>655.1</v>
      </c>
      <c r="E58" s="33">
        <f t="shared" si="29"/>
        <v>547.50000000000011</v>
      </c>
      <c r="F58" s="33">
        <f t="shared" si="29"/>
        <v>538.20000000000005</v>
      </c>
      <c r="G58" s="33">
        <f t="shared" si="29"/>
        <v>522.6</v>
      </c>
      <c r="H58" s="33">
        <f>H59+H60</f>
        <v>2484.7000000000003</v>
      </c>
      <c r="I58" s="33">
        <f t="shared" ref="I58:M58" si="30">I59+I60</f>
        <v>676.69999999999993</v>
      </c>
      <c r="J58" s="33">
        <f t="shared" si="30"/>
        <v>581.19999999999993</v>
      </c>
      <c r="K58" s="33">
        <f t="shared" si="30"/>
        <v>602.69999999999993</v>
      </c>
      <c r="L58" s="33">
        <f t="shared" si="30"/>
        <v>624.09999999999991</v>
      </c>
      <c r="M58" s="33">
        <f t="shared" si="30"/>
        <v>672.6</v>
      </c>
      <c r="N58" s="15">
        <v>47</v>
      </c>
    </row>
    <row r="59" spans="1:14" ht="12.75" customHeight="1" x14ac:dyDescent="0.2">
      <c r="A59" s="13">
        <v>48</v>
      </c>
      <c r="B59" s="41" t="s">
        <v>27</v>
      </c>
      <c r="C59" s="10">
        <f t="shared" ref="C59:C65" si="31">D59+E59+F59+G59</f>
        <v>76.099999999999994</v>
      </c>
      <c r="D59" s="10">
        <v>37.700000000000003</v>
      </c>
      <c r="E59" s="10">
        <v>13.6</v>
      </c>
      <c r="F59" s="10">
        <v>12.7</v>
      </c>
      <c r="G59" s="10">
        <v>12.1</v>
      </c>
      <c r="H59" s="10">
        <f t="shared" ref="H59:H65" si="32">I59+J59+K59+L59</f>
        <v>89.5</v>
      </c>
      <c r="I59" s="10">
        <v>39.1</v>
      </c>
      <c r="J59" s="10">
        <v>17.8</v>
      </c>
      <c r="K59" s="10">
        <v>16.600000000000001</v>
      </c>
      <c r="L59" s="10">
        <v>16</v>
      </c>
      <c r="M59" s="10">
        <v>36.299999999999997</v>
      </c>
      <c r="N59" s="15">
        <v>48</v>
      </c>
    </row>
    <row r="60" spans="1:14" ht="12.75" customHeight="1" x14ac:dyDescent="0.2">
      <c r="A60" s="13">
        <v>49</v>
      </c>
      <c r="B60" s="41" t="s">
        <v>28</v>
      </c>
      <c r="C60" s="10">
        <f>C61+C62+C63</f>
        <v>2187.3000000000002</v>
      </c>
      <c r="D60" s="10">
        <f t="shared" ref="D60:G60" si="33">D61+D62+D63</f>
        <v>617.4</v>
      </c>
      <c r="E60" s="10">
        <f t="shared" si="33"/>
        <v>533.90000000000009</v>
      </c>
      <c r="F60" s="10">
        <f t="shared" si="33"/>
        <v>525.5</v>
      </c>
      <c r="G60" s="10">
        <f t="shared" si="33"/>
        <v>510.5</v>
      </c>
      <c r="H60" s="10">
        <f>H61+H62+H63</f>
        <v>2395.2000000000003</v>
      </c>
      <c r="I60" s="10">
        <f t="shared" ref="I60:M60" si="34">I61+I62+I63</f>
        <v>637.59999999999991</v>
      </c>
      <c r="J60" s="10">
        <f t="shared" si="34"/>
        <v>563.4</v>
      </c>
      <c r="K60" s="10">
        <f t="shared" si="34"/>
        <v>586.09999999999991</v>
      </c>
      <c r="L60" s="10">
        <f t="shared" si="34"/>
        <v>608.09999999999991</v>
      </c>
      <c r="M60" s="10">
        <f t="shared" si="34"/>
        <v>636.30000000000007</v>
      </c>
      <c r="N60" s="15">
        <v>49</v>
      </c>
    </row>
    <row r="61" spans="1:14" ht="12.75" customHeight="1" x14ac:dyDescent="0.2">
      <c r="A61" s="13">
        <v>50</v>
      </c>
      <c r="B61" s="41" t="s">
        <v>29</v>
      </c>
      <c r="C61" s="10">
        <f t="shared" si="31"/>
        <v>425.19999999999993</v>
      </c>
      <c r="D61" s="10">
        <v>165.39999999999998</v>
      </c>
      <c r="E61" s="10">
        <v>92.7</v>
      </c>
      <c r="F61" s="10">
        <v>77.7</v>
      </c>
      <c r="G61" s="10">
        <v>89.399999999999991</v>
      </c>
      <c r="H61" s="10">
        <f t="shared" si="32"/>
        <v>535.70000000000005</v>
      </c>
      <c r="I61" s="10">
        <v>189.1</v>
      </c>
      <c r="J61" s="10">
        <v>105.4</v>
      </c>
      <c r="K61" s="10">
        <v>94.4</v>
      </c>
      <c r="L61" s="10">
        <v>146.80000000000001</v>
      </c>
      <c r="M61" s="10">
        <v>173.9</v>
      </c>
      <c r="N61" s="15">
        <v>50</v>
      </c>
    </row>
    <row r="62" spans="1:14" ht="12.75" customHeight="1" x14ac:dyDescent="0.2">
      <c r="A62" s="13">
        <v>51</v>
      </c>
      <c r="B62" s="41" t="s">
        <v>30</v>
      </c>
      <c r="C62" s="10">
        <f t="shared" si="31"/>
        <v>246.4</v>
      </c>
      <c r="D62" s="10">
        <v>86.7</v>
      </c>
      <c r="E62" s="10">
        <v>61</v>
      </c>
      <c r="F62" s="10">
        <v>66.3</v>
      </c>
      <c r="G62" s="10">
        <v>32.4</v>
      </c>
      <c r="H62" s="10">
        <f t="shared" si="32"/>
        <v>348.2</v>
      </c>
      <c r="I62" s="10">
        <v>64.600000000000009</v>
      </c>
      <c r="J62" s="10">
        <v>83.899999999999991</v>
      </c>
      <c r="K62" s="10">
        <v>118.3</v>
      </c>
      <c r="L62" s="10">
        <v>81.399999999999991</v>
      </c>
      <c r="M62" s="10">
        <v>86.699999999999989</v>
      </c>
      <c r="N62" s="15">
        <v>51</v>
      </c>
    </row>
    <row r="63" spans="1:14" ht="12.75" customHeight="1" x14ac:dyDescent="0.2">
      <c r="A63" s="13">
        <v>52</v>
      </c>
      <c r="B63" s="41" t="s">
        <v>31</v>
      </c>
      <c r="C63" s="10">
        <f t="shared" si="31"/>
        <v>1515.7</v>
      </c>
      <c r="D63" s="10">
        <v>365.3</v>
      </c>
      <c r="E63" s="10">
        <v>380.20000000000005</v>
      </c>
      <c r="F63" s="10">
        <v>381.49999999999994</v>
      </c>
      <c r="G63" s="10">
        <v>388.7</v>
      </c>
      <c r="H63" s="10">
        <f t="shared" si="32"/>
        <v>1511.3000000000002</v>
      </c>
      <c r="I63" s="10">
        <v>383.9</v>
      </c>
      <c r="J63" s="10">
        <v>374.09999999999997</v>
      </c>
      <c r="K63" s="10">
        <v>373.4</v>
      </c>
      <c r="L63" s="10">
        <v>379.9</v>
      </c>
      <c r="M63" s="10">
        <v>375.70000000000005</v>
      </c>
      <c r="N63" s="15">
        <v>52</v>
      </c>
    </row>
    <row r="64" spans="1:14" ht="15.75" customHeight="1" x14ac:dyDescent="0.2">
      <c r="A64" s="13">
        <v>53</v>
      </c>
      <c r="B64" s="40" t="s">
        <v>85</v>
      </c>
      <c r="C64" s="33">
        <f>C65+C66</f>
        <v>-6648</v>
      </c>
      <c r="D64" s="33">
        <f t="shared" ref="D64:G64" si="35">D65+D66</f>
        <v>-1759.6</v>
      </c>
      <c r="E64" s="33">
        <f t="shared" si="35"/>
        <v>-1628.8</v>
      </c>
      <c r="F64" s="33">
        <f t="shared" si="35"/>
        <v>-1772.3</v>
      </c>
      <c r="G64" s="33">
        <f t="shared" si="35"/>
        <v>-1487.3</v>
      </c>
      <c r="H64" s="33">
        <f>H65+H66</f>
        <v>-6915.3</v>
      </c>
      <c r="I64" s="33">
        <f t="shared" ref="I64:M64" si="36">I65+I66</f>
        <v>-1837.8</v>
      </c>
      <c r="J64" s="33">
        <f t="shared" si="36"/>
        <v>-1534.3999999999999</v>
      </c>
      <c r="K64" s="33">
        <f t="shared" si="36"/>
        <v>-1845.4</v>
      </c>
      <c r="L64" s="33">
        <f t="shared" si="36"/>
        <v>-1697.7</v>
      </c>
      <c r="M64" s="33">
        <f t="shared" si="36"/>
        <v>-1823.3</v>
      </c>
      <c r="N64" s="15">
        <v>53</v>
      </c>
    </row>
    <row r="65" spans="1:14" ht="12.75" customHeight="1" x14ac:dyDescent="0.2">
      <c r="A65" s="13">
        <v>54</v>
      </c>
      <c r="B65" s="41" t="s">
        <v>27</v>
      </c>
      <c r="C65" s="10">
        <f t="shared" si="31"/>
        <v>-2.5</v>
      </c>
      <c r="D65" s="10">
        <v>-1</v>
      </c>
      <c r="E65" s="10">
        <v>-0.5</v>
      </c>
      <c r="F65" s="10">
        <v>-0.5</v>
      </c>
      <c r="G65" s="10">
        <v>-0.5</v>
      </c>
      <c r="H65" s="10">
        <f t="shared" si="32"/>
        <v>-5</v>
      </c>
      <c r="I65" s="10">
        <v>-3</v>
      </c>
      <c r="J65" s="10">
        <v>-1</v>
      </c>
      <c r="K65" s="10">
        <v>-0.5</v>
      </c>
      <c r="L65" s="10">
        <v>-0.5</v>
      </c>
      <c r="M65" s="10">
        <v>-0.7</v>
      </c>
      <c r="N65" s="15">
        <v>54</v>
      </c>
    </row>
    <row r="66" spans="1:14" ht="12.75" customHeight="1" x14ac:dyDescent="0.2">
      <c r="A66" s="13">
        <v>55</v>
      </c>
      <c r="B66" s="41" t="s">
        <v>28</v>
      </c>
      <c r="C66" s="10">
        <f>C67+C68+C69</f>
        <v>-6645.5</v>
      </c>
      <c r="D66" s="10">
        <f t="shared" ref="D66:G66" si="37">D67+D68+D69</f>
        <v>-1758.6</v>
      </c>
      <c r="E66" s="10">
        <f t="shared" si="37"/>
        <v>-1628.3</v>
      </c>
      <c r="F66" s="10">
        <f t="shared" si="37"/>
        <v>-1771.8</v>
      </c>
      <c r="G66" s="10">
        <f t="shared" si="37"/>
        <v>-1486.8</v>
      </c>
      <c r="H66" s="10">
        <f>H67+H68+H69</f>
        <v>-6910.3</v>
      </c>
      <c r="I66" s="10">
        <f t="shared" ref="I66:M66" si="38">I67+I68+I69</f>
        <v>-1834.8</v>
      </c>
      <c r="J66" s="10">
        <f t="shared" si="38"/>
        <v>-1533.3999999999999</v>
      </c>
      <c r="K66" s="10">
        <f t="shared" si="38"/>
        <v>-1844.9</v>
      </c>
      <c r="L66" s="10">
        <f t="shared" si="38"/>
        <v>-1697.2</v>
      </c>
      <c r="M66" s="10">
        <f t="shared" si="38"/>
        <v>-1822.6</v>
      </c>
      <c r="N66" s="15">
        <v>55</v>
      </c>
    </row>
    <row r="67" spans="1:14" ht="12.75" customHeight="1" x14ac:dyDescent="0.2">
      <c r="A67" s="13">
        <v>56</v>
      </c>
      <c r="B67" s="41" t="s">
        <v>29</v>
      </c>
      <c r="C67" s="10">
        <f t="shared" ref="C67:C76" si="39">D67+E67+F67+G67</f>
        <v>-4664</v>
      </c>
      <c r="D67" s="10">
        <v>-1127</v>
      </c>
      <c r="E67" s="10">
        <v>-1271</v>
      </c>
      <c r="F67" s="10">
        <v>-1150.5</v>
      </c>
      <c r="G67" s="10">
        <v>-1115.5</v>
      </c>
      <c r="H67" s="10">
        <f t="shared" ref="H67:H76" si="40">I67+J67+K67+L67</f>
        <v>-4774.5999999999995</v>
      </c>
      <c r="I67" s="10">
        <v>-1164.5</v>
      </c>
      <c r="J67" s="10">
        <v>-1159.8999999999999</v>
      </c>
      <c r="K67" s="10">
        <v>-1170.7</v>
      </c>
      <c r="L67" s="10">
        <v>-1279.5</v>
      </c>
      <c r="M67" s="10">
        <v>-1139.6999999999998</v>
      </c>
      <c r="N67" s="15">
        <v>56</v>
      </c>
    </row>
    <row r="68" spans="1:14" ht="12.75" customHeight="1" x14ac:dyDescent="0.2">
      <c r="A68" s="13">
        <v>57</v>
      </c>
      <c r="B68" s="41" t="s">
        <v>30</v>
      </c>
      <c r="C68" s="10">
        <f t="shared" si="39"/>
        <v>-679.59999999999991</v>
      </c>
      <c r="D68" s="10">
        <v>-307.3</v>
      </c>
      <c r="E68" s="10">
        <v>-45</v>
      </c>
      <c r="F68" s="10">
        <v>-283.5</v>
      </c>
      <c r="G68" s="10">
        <v>-43.8</v>
      </c>
      <c r="H68" s="10">
        <f t="shared" si="40"/>
        <v>-774.40000000000009</v>
      </c>
      <c r="I68" s="10">
        <v>-326.3</v>
      </c>
      <c r="J68" s="10">
        <v>-46.5</v>
      </c>
      <c r="K68" s="10">
        <v>-321.60000000000002</v>
      </c>
      <c r="L68" s="10">
        <v>-80</v>
      </c>
      <c r="M68" s="10">
        <v>-325.5</v>
      </c>
      <c r="N68" s="15">
        <v>57</v>
      </c>
    </row>
    <row r="69" spans="1:14" ht="12.75" customHeight="1" x14ac:dyDescent="0.2">
      <c r="A69" s="13">
        <v>58</v>
      </c>
      <c r="B69" s="41" t="s">
        <v>31</v>
      </c>
      <c r="C69" s="10">
        <f t="shared" si="39"/>
        <v>-1301.8999999999999</v>
      </c>
      <c r="D69" s="10">
        <v>-324.29999999999995</v>
      </c>
      <c r="E69" s="10">
        <v>-312.3</v>
      </c>
      <c r="F69" s="10">
        <v>-337.8</v>
      </c>
      <c r="G69" s="10">
        <v>-327.5</v>
      </c>
      <c r="H69" s="10">
        <f t="shared" si="40"/>
        <v>-1361.3000000000002</v>
      </c>
      <c r="I69" s="10">
        <v>-344</v>
      </c>
      <c r="J69" s="10">
        <v>-327</v>
      </c>
      <c r="K69" s="10">
        <v>-352.6</v>
      </c>
      <c r="L69" s="10">
        <v>-337.70000000000005</v>
      </c>
      <c r="M69" s="10">
        <v>-357.4</v>
      </c>
      <c r="N69" s="15">
        <v>58</v>
      </c>
    </row>
    <row r="70" spans="1:14" ht="15.75" customHeight="1" x14ac:dyDescent="0.2">
      <c r="A70" s="13">
        <v>59</v>
      </c>
      <c r="B70" s="40" t="s">
        <v>32</v>
      </c>
      <c r="C70" s="33">
        <f>C71+C72</f>
        <v>-157</v>
      </c>
      <c r="D70" s="33">
        <f t="shared" ref="D70:G70" si="41">D71+D72</f>
        <v>-28.899999999999949</v>
      </c>
      <c r="E70" s="33">
        <f t="shared" si="41"/>
        <v>-43.799999999999983</v>
      </c>
      <c r="F70" s="33">
        <f t="shared" si="41"/>
        <v>-44.800000000000011</v>
      </c>
      <c r="G70" s="33">
        <f t="shared" si="41"/>
        <v>-39.499999999999972</v>
      </c>
      <c r="H70" s="33">
        <f>H71+H72</f>
        <v>-125.79999999999995</v>
      </c>
      <c r="I70" s="33">
        <f t="shared" ref="I70:M70" si="42">I71+I72</f>
        <v>-17</v>
      </c>
      <c r="J70" s="33">
        <f t="shared" si="42"/>
        <v>-39</v>
      </c>
      <c r="K70" s="33">
        <f t="shared" si="42"/>
        <v>-37.900000000000006</v>
      </c>
      <c r="L70" s="33">
        <f t="shared" si="42"/>
        <v>-31.900000000000006</v>
      </c>
      <c r="M70" s="33">
        <f t="shared" si="42"/>
        <v>-15.400000000000034</v>
      </c>
      <c r="N70" s="15">
        <v>59</v>
      </c>
    </row>
    <row r="71" spans="1:14" ht="12.75" customHeight="1" x14ac:dyDescent="0.2">
      <c r="A71" s="13">
        <v>60</v>
      </c>
      <c r="B71" s="41" t="s">
        <v>33</v>
      </c>
      <c r="C71" s="10">
        <f t="shared" si="39"/>
        <v>732.7</v>
      </c>
      <c r="D71" s="10">
        <v>188.10000000000002</v>
      </c>
      <c r="E71" s="10">
        <v>177.7</v>
      </c>
      <c r="F71" s="10">
        <v>179.2</v>
      </c>
      <c r="G71" s="10">
        <v>187.70000000000002</v>
      </c>
      <c r="H71" s="10">
        <f t="shared" si="40"/>
        <v>773.90000000000009</v>
      </c>
      <c r="I71" s="10">
        <v>190.70000000000002</v>
      </c>
      <c r="J71" s="10">
        <v>183.1</v>
      </c>
      <c r="K71" s="10">
        <v>189.29999999999998</v>
      </c>
      <c r="L71" s="10">
        <v>210.8</v>
      </c>
      <c r="M71" s="10">
        <v>192.7</v>
      </c>
      <c r="N71" s="15">
        <v>60</v>
      </c>
    </row>
    <row r="72" spans="1:14" ht="12.75" customHeight="1" x14ac:dyDescent="0.2">
      <c r="A72" s="13">
        <v>61</v>
      </c>
      <c r="B72" s="41" t="s">
        <v>34</v>
      </c>
      <c r="C72" s="10">
        <f t="shared" si="39"/>
        <v>-889.7</v>
      </c>
      <c r="D72" s="10">
        <v>-216.99999999999997</v>
      </c>
      <c r="E72" s="10">
        <v>-221.49999999999997</v>
      </c>
      <c r="F72" s="10">
        <v>-224</v>
      </c>
      <c r="G72" s="10">
        <v>-227.2</v>
      </c>
      <c r="H72" s="10">
        <f t="shared" si="40"/>
        <v>-899.7</v>
      </c>
      <c r="I72" s="10">
        <v>-207.70000000000002</v>
      </c>
      <c r="J72" s="10">
        <v>-222.1</v>
      </c>
      <c r="K72" s="10">
        <v>-227.2</v>
      </c>
      <c r="L72" s="10">
        <v>-242.70000000000002</v>
      </c>
      <c r="M72" s="10">
        <v>-208.10000000000002</v>
      </c>
      <c r="N72" s="15">
        <v>61</v>
      </c>
    </row>
    <row r="73" spans="1:14" ht="12.75" customHeight="1" x14ac:dyDescent="0.2">
      <c r="A73" s="13">
        <v>62</v>
      </c>
      <c r="B73" s="41" t="s">
        <v>35</v>
      </c>
      <c r="C73" s="10">
        <f t="shared" si="39"/>
        <v>140.80000000000001</v>
      </c>
      <c r="D73" s="10">
        <v>47.199999999999996</v>
      </c>
      <c r="E73" s="10">
        <v>31.900000000000002</v>
      </c>
      <c r="F73" s="10">
        <v>32.200000000000003</v>
      </c>
      <c r="G73" s="10">
        <v>29.5</v>
      </c>
      <c r="H73" s="10">
        <f t="shared" si="40"/>
        <v>154.9</v>
      </c>
      <c r="I73" s="10">
        <v>45.1</v>
      </c>
      <c r="J73" s="10">
        <v>31.6</v>
      </c>
      <c r="K73" s="10">
        <v>30.6</v>
      </c>
      <c r="L73" s="10">
        <v>47.6</v>
      </c>
      <c r="M73" s="10">
        <v>44.8</v>
      </c>
      <c r="N73" s="15">
        <v>62</v>
      </c>
    </row>
    <row r="74" spans="1:14" ht="12.75" customHeight="1" x14ac:dyDescent="0.2">
      <c r="A74" s="13">
        <v>63</v>
      </c>
      <c r="B74" s="41" t="s">
        <v>36</v>
      </c>
      <c r="C74" s="10">
        <f t="shared" si="39"/>
        <v>-297.79999999999995</v>
      </c>
      <c r="D74" s="10">
        <v>-76.099999999999966</v>
      </c>
      <c r="E74" s="10">
        <v>-75.699999999999989</v>
      </c>
      <c r="F74" s="10">
        <v>-77</v>
      </c>
      <c r="G74" s="10">
        <v>-68.999999999999972</v>
      </c>
      <c r="H74" s="10">
        <f t="shared" si="40"/>
        <v>-280.7</v>
      </c>
      <c r="I74" s="10">
        <v>-62.099999999999994</v>
      </c>
      <c r="J74" s="10">
        <v>-70.599999999999994</v>
      </c>
      <c r="K74" s="10">
        <v>-68.5</v>
      </c>
      <c r="L74" s="10">
        <v>-79.5</v>
      </c>
      <c r="M74" s="10">
        <v>-60.200000000000017</v>
      </c>
      <c r="N74" s="15">
        <v>63</v>
      </c>
    </row>
    <row r="75" spans="1:14" ht="15.75" customHeight="1" x14ac:dyDescent="0.2">
      <c r="A75" s="13">
        <v>64</v>
      </c>
      <c r="B75" s="40" t="s">
        <v>37</v>
      </c>
      <c r="C75" s="33">
        <f>C76+C77</f>
        <v>5359.8</v>
      </c>
      <c r="D75" s="33">
        <f t="shared" ref="D75:G75" si="43">D76+D77</f>
        <v>1036.1999999999998</v>
      </c>
      <c r="E75" s="33">
        <f t="shared" si="43"/>
        <v>1119.3999999999999</v>
      </c>
      <c r="F75" s="33">
        <f t="shared" si="43"/>
        <v>2022</v>
      </c>
      <c r="G75" s="33">
        <f t="shared" si="43"/>
        <v>1182.2</v>
      </c>
      <c r="H75" s="33">
        <f>H76+H77</f>
        <v>6437.2999999999984</v>
      </c>
      <c r="I75" s="33">
        <f t="shared" ref="I75:M75" si="44">I76+I77</f>
        <v>763.99999999999989</v>
      </c>
      <c r="J75" s="33">
        <f t="shared" si="44"/>
        <v>1112.0999999999992</v>
      </c>
      <c r="K75" s="33">
        <f t="shared" si="44"/>
        <v>2102.2000000000007</v>
      </c>
      <c r="L75" s="33">
        <f t="shared" si="44"/>
        <v>2459</v>
      </c>
      <c r="M75" s="33">
        <f t="shared" si="44"/>
        <v>1115.2</v>
      </c>
      <c r="N75" s="15">
        <v>64</v>
      </c>
    </row>
    <row r="76" spans="1:14" ht="15.75" customHeight="1" x14ac:dyDescent="0.2">
      <c r="A76" s="13">
        <v>65</v>
      </c>
      <c r="B76" s="40" t="s">
        <v>38</v>
      </c>
      <c r="C76" s="33">
        <f t="shared" si="39"/>
        <v>24</v>
      </c>
      <c r="D76" s="33">
        <v>6</v>
      </c>
      <c r="E76" s="33">
        <v>6</v>
      </c>
      <c r="F76" s="33">
        <v>6</v>
      </c>
      <c r="G76" s="33">
        <v>6</v>
      </c>
      <c r="H76" s="33">
        <f t="shared" si="40"/>
        <v>25.2</v>
      </c>
      <c r="I76" s="33">
        <v>6.5</v>
      </c>
      <c r="J76" s="33">
        <v>6.2</v>
      </c>
      <c r="K76" s="33">
        <v>6</v>
      </c>
      <c r="L76" s="33">
        <v>6.5</v>
      </c>
      <c r="M76" s="33">
        <v>5.5</v>
      </c>
      <c r="N76" s="15">
        <v>65</v>
      </c>
    </row>
    <row r="77" spans="1:14" ht="15.75" customHeight="1" x14ac:dyDescent="0.2">
      <c r="A77" s="13">
        <v>66</v>
      </c>
      <c r="B77" s="40" t="s">
        <v>39</v>
      </c>
      <c r="C77" s="33">
        <f>C78+C87+C90+C101</f>
        <v>5335.8</v>
      </c>
      <c r="D77" s="33">
        <f t="shared" ref="D77:G77" si="45">D78+D87+D90+D101</f>
        <v>1030.1999999999998</v>
      </c>
      <c r="E77" s="33">
        <f t="shared" si="45"/>
        <v>1113.3999999999999</v>
      </c>
      <c r="F77" s="33">
        <f t="shared" si="45"/>
        <v>2016</v>
      </c>
      <c r="G77" s="33">
        <f t="shared" si="45"/>
        <v>1176.2</v>
      </c>
      <c r="H77" s="33">
        <f>H78+H87+H90+H101</f>
        <v>6412.0999999999985</v>
      </c>
      <c r="I77" s="33">
        <f t="shared" ref="I77:M77" si="46">I78+I87+I90+I101</f>
        <v>757.49999999999989</v>
      </c>
      <c r="J77" s="33">
        <f t="shared" si="46"/>
        <v>1105.8999999999992</v>
      </c>
      <c r="K77" s="33">
        <f t="shared" si="46"/>
        <v>2096.2000000000007</v>
      </c>
      <c r="L77" s="33">
        <f t="shared" si="46"/>
        <v>2452.5</v>
      </c>
      <c r="M77" s="33">
        <f t="shared" si="46"/>
        <v>1109.7</v>
      </c>
      <c r="N77" s="15">
        <v>66</v>
      </c>
    </row>
    <row r="78" spans="1:14" ht="15.75" customHeight="1" x14ac:dyDescent="0.2">
      <c r="A78" s="13">
        <v>67</v>
      </c>
      <c r="B78" s="40" t="s">
        <v>40</v>
      </c>
      <c r="C78" s="34">
        <f>C79+C83</f>
        <v>5041</v>
      </c>
      <c r="D78" s="34">
        <f t="shared" ref="D78:G78" si="47">D79+D83</f>
        <v>1139.9000000000001</v>
      </c>
      <c r="E78" s="34">
        <f t="shared" si="47"/>
        <v>1478.4999999999998</v>
      </c>
      <c r="F78" s="34">
        <f t="shared" si="47"/>
        <v>1445.1000000000001</v>
      </c>
      <c r="G78" s="34">
        <f t="shared" si="47"/>
        <v>977.50000000000011</v>
      </c>
      <c r="H78" s="34">
        <f>H79+H83</f>
        <v>5432.7999999999993</v>
      </c>
      <c r="I78" s="34">
        <f t="shared" ref="I78:M78" si="48">I79+I83</f>
        <v>1222.1999999999998</v>
      </c>
      <c r="J78" s="34">
        <f t="shared" si="48"/>
        <v>1316.6999999999998</v>
      </c>
      <c r="K78" s="34">
        <f t="shared" si="48"/>
        <v>1448.3000000000002</v>
      </c>
      <c r="L78" s="34">
        <f t="shared" si="48"/>
        <v>1445.6</v>
      </c>
      <c r="M78" s="34">
        <f t="shared" si="48"/>
        <v>1088.8</v>
      </c>
      <c r="N78" s="15">
        <v>67</v>
      </c>
    </row>
    <row r="79" spans="1:14" ht="12.75" customHeight="1" x14ac:dyDescent="0.2">
      <c r="A79" s="13">
        <v>68</v>
      </c>
      <c r="B79" s="41" t="s">
        <v>41</v>
      </c>
      <c r="C79" s="10">
        <f>C80+C81+C82</f>
        <v>-184.5</v>
      </c>
      <c r="D79" s="10">
        <f t="shared" ref="D79:G79" si="49">D80+D81+D82</f>
        <v>-48.79999999999999</v>
      </c>
      <c r="E79" s="10">
        <f t="shared" si="49"/>
        <v>-22.2</v>
      </c>
      <c r="F79" s="10">
        <f t="shared" si="49"/>
        <v>-82.2</v>
      </c>
      <c r="G79" s="10">
        <f t="shared" si="49"/>
        <v>-31.3</v>
      </c>
      <c r="H79" s="10">
        <f>H80+H81+H82</f>
        <v>113.59999999999991</v>
      </c>
      <c r="I79" s="10">
        <f t="shared" ref="I79:M79" si="50">I80+I81+I82</f>
        <v>-101.9</v>
      </c>
      <c r="J79" s="10">
        <f t="shared" si="50"/>
        <v>-103.00000000000001</v>
      </c>
      <c r="K79" s="10">
        <f t="shared" si="50"/>
        <v>-119.60000000000001</v>
      </c>
      <c r="L79" s="10">
        <f t="shared" si="50"/>
        <v>438.09999999999997</v>
      </c>
      <c r="M79" s="10">
        <f t="shared" si="50"/>
        <v>-9.6999999999999993</v>
      </c>
      <c r="N79" s="15">
        <v>68</v>
      </c>
    </row>
    <row r="80" spans="1:14" ht="12.75" customHeight="1" x14ac:dyDescent="0.2">
      <c r="A80" s="13">
        <v>69</v>
      </c>
      <c r="B80" s="41" t="s">
        <v>42</v>
      </c>
      <c r="C80" s="10">
        <f t="shared" ref="C80:C89" si="51">D80+E80+F80+G80</f>
        <v>-184.5</v>
      </c>
      <c r="D80" s="10">
        <v>-48.79999999999999</v>
      </c>
      <c r="E80" s="10">
        <v>-22.2</v>
      </c>
      <c r="F80" s="10">
        <v>-82.2</v>
      </c>
      <c r="G80" s="10">
        <v>-31.3</v>
      </c>
      <c r="H80" s="10">
        <f t="shared" ref="H80:H89" si="52">I80+J80+K80+L80</f>
        <v>113.59999999999991</v>
      </c>
      <c r="I80" s="10">
        <v>-101.9</v>
      </c>
      <c r="J80" s="10">
        <v>-103.00000000000001</v>
      </c>
      <c r="K80" s="10">
        <v>-119.60000000000001</v>
      </c>
      <c r="L80" s="10">
        <v>438.09999999999997</v>
      </c>
      <c r="M80" s="10">
        <v>-9.6999999999999993</v>
      </c>
      <c r="N80" s="15">
        <v>69</v>
      </c>
    </row>
    <row r="81" spans="1:14" ht="12.75" customHeight="1" x14ac:dyDescent="0.2">
      <c r="A81" s="13">
        <v>70</v>
      </c>
      <c r="B81" s="41" t="s">
        <v>43</v>
      </c>
      <c r="C81" s="10">
        <f t="shared" si="51"/>
        <v>0</v>
      </c>
      <c r="D81" s="10">
        <v>0</v>
      </c>
      <c r="E81" s="10">
        <v>0</v>
      </c>
      <c r="F81" s="10">
        <v>0</v>
      </c>
      <c r="G81" s="10">
        <v>0</v>
      </c>
      <c r="H81" s="10">
        <f t="shared" si="52"/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5">
        <v>70</v>
      </c>
    </row>
    <row r="82" spans="1:14" ht="12.75" customHeight="1" x14ac:dyDescent="0.2">
      <c r="A82" s="13">
        <v>71</v>
      </c>
      <c r="B82" s="41" t="s">
        <v>44</v>
      </c>
      <c r="C82" s="10">
        <f t="shared" si="51"/>
        <v>0</v>
      </c>
      <c r="D82" s="10">
        <v>0</v>
      </c>
      <c r="E82" s="10">
        <v>0</v>
      </c>
      <c r="F82" s="10">
        <v>0</v>
      </c>
      <c r="G82" s="10">
        <v>0</v>
      </c>
      <c r="H82" s="10">
        <f t="shared" si="52"/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5">
        <v>71</v>
      </c>
    </row>
    <row r="83" spans="1:14" ht="12.75" customHeight="1" x14ac:dyDescent="0.2">
      <c r="A83" s="13">
        <v>72</v>
      </c>
      <c r="B83" s="42" t="s">
        <v>45</v>
      </c>
      <c r="C83" s="10">
        <f>C84+C85+C86</f>
        <v>5225.5</v>
      </c>
      <c r="D83" s="10">
        <f t="shared" ref="D83:G83" si="53">D84+D85+D86</f>
        <v>1188.7</v>
      </c>
      <c r="E83" s="10">
        <f t="shared" si="53"/>
        <v>1500.6999999999998</v>
      </c>
      <c r="F83" s="10">
        <f t="shared" si="53"/>
        <v>1527.3000000000002</v>
      </c>
      <c r="G83" s="10">
        <f t="shared" si="53"/>
        <v>1008.8000000000001</v>
      </c>
      <c r="H83" s="10">
        <f>H84+H85+H86</f>
        <v>5319.2</v>
      </c>
      <c r="I83" s="10">
        <f t="shared" ref="I83:M83" si="54">I84+I85+I86</f>
        <v>1324.1</v>
      </c>
      <c r="J83" s="10">
        <f t="shared" si="54"/>
        <v>1419.6999999999998</v>
      </c>
      <c r="K83" s="10">
        <f t="shared" si="54"/>
        <v>1567.9</v>
      </c>
      <c r="L83" s="10">
        <f t="shared" si="54"/>
        <v>1007.5</v>
      </c>
      <c r="M83" s="10">
        <f t="shared" si="54"/>
        <v>1098.5</v>
      </c>
      <c r="N83" s="15">
        <v>72</v>
      </c>
    </row>
    <row r="84" spans="1:14" ht="12.75" customHeight="1" x14ac:dyDescent="0.2">
      <c r="A84" s="13">
        <v>73</v>
      </c>
      <c r="B84" s="41" t="s">
        <v>46</v>
      </c>
      <c r="C84" s="10">
        <f t="shared" si="51"/>
        <v>806.90000000000009</v>
      </c>
      <c r="D84" s="10">
        <v>167.9</v>
      </c>
      <c r="E84" s="10">
        <v>135.30000000000001</v>
      </c>
      <c r="F84" s="10">
        <v>339</v>
      </c>
      <c r="G84" s="10">
        <v>164.7</v>
      </c>
      <c r="H84" s="10">
        <f t="shared" si="52"/>
        <v>649.59999999999991</v>
      </c>
      <c r="I84" s="10">
        <v>101</v>
      </c>
      <c r="J84" s="10">
        <v>4.2999999999999972</v>
      </c>
      <c r="K84" s="10">
        <v>428.1</v>
      </c>
      <c r="L84" s="10">
        <v>116.19999999999999</v>
      </c>
      <c r="M84" s="10">
        <v>319.60000000000002</v>
      </c>
      <c r="N84" s="15">
        <v>73</v>
      </c>
    </row>
    <row r="85" spans="1:14" ht="12.75" customHeight="1" x14ac:dyDescent="0.2">
      <c r="A85" s="13">
        <v>74</v>
      </c>
      <c r="B85" s="41" t="s">
        <v>47</v>
      </c>
      <c r="C85" s="10">
        <f t="shared" si="51"/>
        <v>3453</v>
      </c>
      <c r="D85" s="10">
        <v>770.90000000000009</v>
      </c>
      <c r="E85" s="10">
        <v>1030.0999999999999</v>
      </c>
      <c r="F85" s="10">
        <v>916.30000000000007</v>
      </c>
      <c r="G85" s="10">
        <v>735.7</v>
      </c>
      <c r="H85" s="10">
        <f t="shared" si="52"/>
        <v>3590.8</v>
      </c>
      <c r="I85" s="10">
        <v>965.40000000000009</v>
      </c>
      <c r="J85" s="10">
        <v>949.19999999999993</v>
      </c>
      <c r="K85" s="10">
        <v>932.9</v>
      </c>
      <c r="L85" s="10">
        <v>743.3</v>
      </c>
      <c r="M85" s="10">
        <v>341.4</v>
      </c>
      <c r="N85" s="15">
        <v>74</v>
      </c>
    </row>
    <row r="86" spans="1:14" ht="12.75" customHeight="1" x14ac:dyDescent="0.2">
      <c r="A86" s="13">
        <v>75</v>
      </c>
      <c r="B86" s="41" t="s">
        <v>48</v>
      </c>
      <c r="C86" s="10">
        <f t="shared" si="51"/>
        <v>965.6</v>
      </c>
      <c r="D86" s="10">
        <v>249.89999999999998</v>
      </c>
      <c r="E86" s="10">
        <v>335.3</v>
      </c>
      <c r="F86" s="10">
        <v>272</v>
      </c>
      <c r="G86" s="10">
        <v>108.4</v>
      </c>
      <c r="H86" s="10">
        <f t="shared" si="52"/>
        <v>1078.8</v>
      </c>
      <c r="I86" s="10">
        <v>257.69999999999993</v>
      </c>
      <c r="J86" s="10">
        <v>466.2</v>
      </c>
      <c r="K86" s="10">
        <v>206.90000000000003</v>
      </c>
      <c r="L86" s="10">
        <v>148</v>
      </c>
      <c r="M86" s="10">
        <v>437.50000000000006</v>
      </c>
      <c r="N86" s="15">
        <v>75</v>
      </c>
    </row>
    <row r="87" spans="1:14" ht="15.75" customHeight="1" x14ac:dyDescent="0.2">
      <c r="A87" s="13">
        <v>76</v>
      </c>
      <c r="B87" s="40" t="s">
        <v>49</v>
      </c>
      <c r="C87" s="34">
        <f>C88+C89</f>
        <v>210.3000000000001</v>
      </c>
      <c r="D87" s="34">
        <f t="shared" ref="D87:G87" si="55">D88+D89</f>
        <v>701</v>
      </c>
      <c r="E87" s="34">
        <f t="shared" si="55"/>
        <v>73.199999999999989</v>
      </c>
      <c r="F87" s="34">
        <f t="shared" si="55"/>
        <v>-697.5</v>
      </c>
      <c r="G87" s="34">
        <f t="shared" si="55"/>
        <v>133.6</v>
      </c>
      <c r="H87" s="34">
        <f>H88+H89</f>
        <v>766.99999999999989</v>
      </c>
      <c r="I87" s="34">
        <f t="shared" ref="I87:M87" si="56">I88+I89</f>
        <v>-248.59999999999994</v>
      </c>
      <c r="J87" s="34">
        <f t="shared" si="56"/>
        <v>215.69999999999982</v>
      </c>
      <c r="K87" s="34">
        <f t="shared" si="56"/>
        <v>452.80000000000007</v>
      </c>
      <c r="L87" s="34">
        <f t="shared" si="56"/>
        <v>347.09999999999991</v>
      </c>
      <c r="M87" s="34">
        <f t="shared" si="56"/>
        <v>-676.4</v>
      </c>
      <c r="N87" s="15">
        <v>76</v>
      </c>
    </row>
    <row r="88" spans="1:14" ht="12.75" customHeight="1" x14ac:dyDescent="0.2">
      <c r="A88" s="13">
        <v>77</v>
      </c>
      <c r="B88" s="41" t="s">
        <v>50</v>
      </c>
      <c r="C88" s="10">
        <f t="shared" si="51"/>
        <v>-215.9</v>
      </c>
      <c r="D88" s="10">
        <v>-38.500000000000007</v>
      </c>
      <c r="E88" s="10">
        <v>144</v>
      </c>
      <c r="F88" s="10">
        <v>-280.3</v>
      </c>
      <c r="G88" s="10">
        <v>-41.1</v>
      </c>
      <c r="H88" s="10">
        <f t="shared" si="52"/>
        <v>-570.00000000000011</v>
      </c>
      <c r="I88" s="10">
        <v>-386.49999999999994</v>
      </c>
      <c r="J88" s="10">
        <v>-338.5</v>
      </c>
      <c r="K88" s="10">
        <v>-291.10000000000002</v>
      </c>
      <c r="L88" s="10">
        <v>446.09999999999991</v>
      </c>
      <c r="M88" s="10">
        <v>-222.39999999999998</v>
      </c>
      <c r="N88" s="15">
        <v>77</v>
      </c>
    </row>
    <row r="89" spans="1:14" ht="12.75" customHeight="1" x14ac:dyDescent="0.2">
      <c r="A89" s="13">
        <v>78</v>
      </c>
      <c r="B89" s="41" t="s">
        <v>51</v>
      </c>
      <c r="C89" s="10">
        <f t="shared" si="51"/>
        <v>426.2000000000001</v>
      </c>
      <c r="D89" s="10">
        <v>739.5</v>
      </c>
      <c r="E89" s="10">
        <v>-70.800000000000011</v>
      </c>
      <c r="F89" s="10">
        <v>-417.19999999999993</v>
      </c>
      <c r="G89" s="10">
        <v>174.7</v>
      </c>
      <c r="H89" s="10">
        <f t="shared" si="52"/>
        <v>1337</v>
      </c>
      <c r="I89" s="10">
        <v>137.9</v>
      </c>
      <c r="J89" s="10">
        <v>554.19999999999982</v>
      </c>
      <c r="K89" s="10">
        <v>743.90000000000009</v>
      </c>
      <c r="L89" s="10">
        <v>-98.999999999999972</v>
      </c>
      <c r="M89" s="10">
        <v>-454</v>
      </c>
      <c r="N89" s="15">
        <v>78</v>
      </c>
    </row>
    <row r="90" spans="1:14" ht="15.75" customHeight="1" x14ac:dyDescent="0.2">
      <c r="A90" s="13">
        <v>79</v>
      </c>
      <c r="B90" s="40" t="s">
        <v>52</v>
      </c>
      <c r="C90" s="34">
        <f>C91+C96</f>
        <v>693.39999999999941</v>
      </c>
      <c r="D90" s="34">
        <f t="shared" ref="D90:G90" si="57">D91+D96</f>
        <v>-17.000000000000227</v>
      </c>
      <c r="E90" s="34">
        <f t="shared" si="57"/>
        <v>-361.70000000000005</v>
      </c>
      <c r="F90" s="34">
        <f t="shared" si="57"/>
        <v>607.19999999999982</v>
      </c>
      <c r="G90" s="34">
        <f t="shared" si="57"/>
        <v>464.89999999999986</v>
      </c>
      <c r="H90" s="34">
        <f>H91+H96</f>
        <v>-758.90000000000055</v>
      </c>
      <c r="I90" s="34">
        <f t="shared" ref="I90:M90" si="58">I91+I96</f>
        <v>-963.1</v>
      </c>
      <c r="J90" s="34">
        <f t="shared" si="58"/>
        <v>161.09999999999945</v>
      </c>
      <c r="K90" s="34">
        <f t="shared" si="58"/>
        <v>-366.39999999999981</v>
      </c>
      <c r="L90" s="34">
        <f t="shared" si="58"/>
        <v>409.50000000000011</v>
      </c>
      <c r="M90" s="34">
        <f t="shared" si="58"/>
        <v>-25.199999999999932</v>
      </c>
      <c r="N90" s="15">
        <v>79</v>
      </c>
    </row>
    <row r="91" spans="1:14" ht="12.75" customHeight="1" x14ac:dyDescent="0.2">
      <c r="A91" s="13">
        <v>80</v>
      </c>
      <c r="B91" s="41" t="s">
        <v>53</v>
      </c>
      <c r="C91" s="10">
        <f>C92+C93+C94+C95</f>
        <v>257.59999999999945</v>
      </c>
      <c r="D91" s="10">
        <f t="shared" ref="D91:G91" si="59">D92+D93+D94+D95</f>
        <v>1712.4999999999998</v>
      </c>
      <c r="E91" s="10">
        <f t="shared" si="59"/>
        <v>-462.50000000000006</v>
      </c>
      <c r="F91" s="10">
        <f t="shared" si="59"/>
        <v>-53.000000000000057</v>
      </c>
      <c r="G91" s="10">
        <f t="shared" si="59"/>
        <v>-939.40000000000009</v>
      </c>
      <c r="H91" s="10">
        <f>H92+H93+H94+H95</f>
        <v>3162.4999999999991</v>
      </c>
      <c r="I91" s="10">
        <f t="shared" ref="I91:M91" si="60">I92+I93+I94+I95</f>
        <v>459.99999999999989</v>
      </c>
      <c r="J91" s="10">
        <f t="shared" si="60"/>
        <v>2391.6999999999998</v>
      </c>
      <c r="K91" s="10">
        <f t="shared" si="60"/>
        <v>-205.70000000000007</v>
      </c>
      <c r="L91" s="10">
        <f t="shared" si="60"/>
        <v>516.5</v>
      </c>
      <c r="M91" s="10">
        <f t="shared" si="60"/>
        <v>305.50000000000011</v>
      </c>
      <c r="N91" s="15">
        <v>80</v>
      </c>
    </row>
    <row r="92" spans="1:14" ht="12.75" customHeight="1" x14ac:dyDescent="0.2">
      <c r="A92" s="13">
        <v>81</v>
      </c>
      <c r="B92" s="41" t="s">
        <v>54</v>
      </c>
      <c r="C92" s="10">
        <f t="shared" ref="C92:C101" si="61">D92+E92+F92+G92</f>
        <v>-1600.8000000000002</v>
      </c>
      <c r="D92" s="10">
        <v>-275.3</v>
      </c>
      <c r="E92" s="10">
        <v>-414.40000000000003</v>
      </c>
      <c r="F92" s="10">
        <v>-452.7</v>
      </c>
      <c r="G92" s="10">
        <v>-458.40000000000003</v>
      </c>
      <c r="H92" s="10">
        <f t="shared" ref="H92:H101" si="62">I92+J92+K92+L92</f>
        <v>-2003.7000000000003</v>
      </c>
      <c r="I92" s="10">
        <v>-467.40000000000003</v>
      </c>
      <c r="J92" s="10">
        <v>-512</v>
      </c>
      <c r="K92" s="10">
        <v>-527.70000000000005</v>
      </c>
      <c r="L92" s="10">
        <v>-496.6</v>
      </c>
      <c r="M92" s="10">
        <v>-122.1</v>
      </c>
      <c r="N92" s="15">
        <v>81</v>
      </c>
    </row>
    <row r="93" spans="1:14" ht="12.75" customHeight="1" x14ac:dyDescent="0.2">
      <c r="A93" s="13">
        <v>82</v>
      </c>
      <c r="B93" s="41" t="s">
        <v>56</v>
      </c>
      <c r="C93" s="10">
        <f t="shared" si="61"/>
        <v>994</v>
      </c>
      <c r="D93" s="10">
        <v>748.7</v>
      </c>
      <c r="E93" s="10">
        <v>-178.10000000000002</v>
      </c>
      <c r="F93" s="10">
        <v>228</v>
      </c>
      <c r="G93" s="10">
        <v>195.39999999999998</v>
      </c>
      <c r="H93" s="10">
        <f t="shared" si="62"/>
        <v>2315.0999999999995</v>
      </c>
      <c r="I93" s="10">
        <v>1333.6000000000001</v>
      </c>
      <c r="J93" s="10">
        <v>1181.0999999999999</v>
      </c>
      <c r="K93" s="10">
        <v>218.2</v>
      </c>
      <c r="L93" s="10">
        <v>-417.8</v>
      </c>
      <c r="M93" s="10">
        <v>1001.2</v>
      </c>
      <c r="N93" s="15">
        <v>82</v>
      </c>
    </row>
    <row r="94" spans="1:14" ht="12.75" customHeight="1" x14ac:dyDescent="0.2">
      <c r="A94" s="13">
        <v>83</v>
      </c>
      <c r="B94" s="41" t="s">
        <v>55</v>
      </c>
      <c r="C94" s="10">
        <f t="shared" si="61"/>
        <v>-350.20000000000022</v>
      </c>
      <c r="D94" s="10">
        <v>178.69999999999993</v>
      </c>
      <c r="E94" s="10">
        <v>81.19999999999996</v>
      </c>
      <c r="F94" s="10">
        <v>96.499999999999957</v>
      </c>
      <c r="G94" s="10">
        <v>-706.6</v>
      </c>
      <c r="H94" s="10">
        <f t="shared" si="62"/>
        <v>2892.7</v>
      </c>
      <c r="I94" s="10">
        <v>-237.60000000000008</v>
      </c>
      <c r="J94" s="10">
        <v>1752.5</v>
      </c>
      <c r="K94" s="10">
        <v>55.899999999999977</v>
      </c>
      <c r="L94" s="10">
        <v>1321.9</v>
      </c>
      <c r="M94" s="10">
        <v>-436.99999999999994</v>
      </c>
      <c r="N94" s="15">
        <v>83</v>
      </c>
    </row>
    <row r="95" spans="1:14" ht="12.75" customHeight="1" x14ac:dyDescent="0.2">
      <c r="A95" s="13">
        <v>84</v>
      </c>
      <c r="B95" s="41" t="s">
        <v>57</v>
      </c>
      <c r="C95" s="10">
        <f t="shared" si="61"/>
        <v>1214.5999999999999</v>
      </c>
      <c r="D95" s="10">
        <v>1060.3999999999999</v>
      </c>
      <c r="E95" s="10">
        <v>48.8</v>
      </c>
      <c r="F95" s="10">
        <v>75.199999999999989</v>
      </c>
      <c r="G95" s="10">
        <v>30.199999999999996</v>
      </c>
      <c r="H95" s="10">
        <f t="shared" si="62"/>
        <v>-41.600000000000009</v>
      </c>
      <c r="I95" s="10">
        <v>-168.60000000000002</v>
      </c>
      <c r="J95" s="10">
        <v>-29.900000000000002</v>
      </c>
      <c r="K95" s="10">
        <v>47.9</v>
      </c>
      <c r="L95" s="10">
        <v>109.00000000000001</v>
      </c>
      <c r="M95" s="10">
        <v>-136.6</v>
      </c>
      <c r="N95" s="15">
        <v>84</v>
      </c>
    </row>
    <row r="96" spans="1:14" ht="12.75" customHeight="1" x14ac:dyDescent="0.2">
      <c r="A96" s="13">
        <v>85</v>
      </c>
      <c r="B96" s="41" t="s">
        <v>58</v>
      </c>
      <c r="C96" s="10">
        <f>C97+C98+C99+C100</f>
        <v>435.79999999999995</v>
      </c>
      <c r="D96" s="10">
        <f t="shared" ref="D96:G96" si="63">D97+D98+D99+D100</f>
        <v>-1729.5</v>
      </c>
      <c r="E96" s="10">
        <f t="shared" si="63"/>
        <v>100.8</v>
      </c>
      <c r="F96" s="10">
        <f t="shared" si="63"/>
        <v>660.19999999999993</v>
      </c>
      <c r="G96" s="10">
        <f t="shared" si="63"/>
        <v>1404.3</v>
      </c>
      <c r="H96" s="10">
        <f>H97+H98+H99+H100</f>
        <v>-3921.3999999999996</v>
      </c>
      <c r="I96" s="10">
        <f t="shared" ref="I96:M96" si="64">I97+I98+I99+I100</f>
        <v>-1423.1</v>
      </c>
      <c r="J96" s="10">
        <f t="shared" si="64"/>
        <v>-2230.6000000000004</v>
      </c>
      <c r="K96" s="10">
        <f t="shared" si="64"/>
        <v>-160.69999999999973</v>
      </c>
      <c r="L96" s="10">
        <f t="shared" si="64"/>
        <v>-106.9999999999999</v>
      </c>
      <c r="M96" s="10">
        <f t="shared" si="64"/>
        <v>-330.70000000000005</v>
      </c>
      <c r="N96" s="15">
        <v>85</v>
      </c>
    </row>
    <row r="97" spans="1:14" ht="12.75" customHeight="1" x14ac:dyDescent="0.2">
      <c r="A97" s="13">
        <v>86</v>
      </c>
      <c r="B97" s="41" t="s">
        <v>59</v>
      </c>
      <c r="C97" s="10">
        <f t="shared" si="61"/>
        <v>-14.699999999999985</v>
      </c>
      <c r="D97" s="10">
        <v>2.6000000000000014</v>
      </c>
      <c r="E97" s="10">
        <v>-5.7999999999999954</v>
      </c>
      <c r="F97" s="10">
        <v>-14.999999999999995</v>
      </c>
      <c r="G97" s="10">
        <v>3.5000000000000036</v>
      </c>
      <c r="H97" s="10">
        <f t="shared" si="62"/>
        <v>7.8000000000000096</v>
      </c>
      <c r="I97" s="10">
        <v>2.1000000000000032</v>
      </c>
      <c r="J97" s="10">
        <v>-3.7999999999999989</v>
      </c>
      <c r="K97" s="10">
        <v>-3.2999999999999954</v>
      </c>
      <c r="L97" s="10">
        <v>12.8</v>
      </c>
      <c r="M97" s="10">
        <v>-15.300000000000004</v>
      </c>
      <c r="N97" s="15">
        <v>86</v>
      </c>
    </row>
    <row r="98" spans="1:14" ht="12.75" customHeight="1" x14ac:dyDescent="0.2">
      <c r="A98" s="13">
        <v>87</v>
      </c>
      <c r="B98" s="41" t="s">
        <v>60</v>
      </c>
      <c r="C98" s="10">
        <f t="shared" si="61"/>
        <v>1247.0999999999999</v>
      </c>
      <c r="D98" s="10">
        <v>-348.6</v>
      </c>
      <c r="E98" s="10">
        <v>19.199999999999985</v>
      </c>
      <c r="F98" s="10">
        <v>407.39999999999992</v>
      </c>
      <c r="G98" s="10">
        <v>1169.0999999999999</v>
      </c>
      <c r="H98" s="10">
        <f t="shared" si="62"/>
        <v>-700.5</v>
      </c>
      <c r="I98" s="10">
        <v>-1214.3</v>
      </c>
      <c r="J98" s="10">
        <v>-460.20000000000005</v>
      </c>
      <c r="K98" s="10">
        <v>858.19999999999993</v>
      </c>
      <c r="L98" s="10">
        <v>115.80000000000007</v>
      </c>
      <c r="M98" s="10">
        <v>-416.1</v>
      </c>
      <c r="N98" s="15">
        <v>87</v>
      </c>
    </row>
    <row r="99" spans="1:14" ht="12.75" customHeight="1" x14ac:dyDescent="0.2">
      <c r="A99" s="13">
        <v>88</v>
      </c>
      <c r="B99" s="41" t="s">
        <v>61</v>
      </c>
      <c r="C99" s="10">
        <f t="shared" si="61"/>
        <v>399.29999999999995</v>
      </c>
      <c r="D99" s="10">
        <v>-235.4</v>
      </c>
      <c r="E99" s="10">
        <v>118.2</v>
      </c>
      <c r="F99" s="10">
        <v>268.2</v>
      </c>
      <c r="G99" s="10">
        <v>248.29999999999998</v>
      </c>
      <c r="H99" s="10">
        <f t="shared" si="62"/>
        <v>-3411.7</v>
      </c>
      <c r="I99" s="10">
        <v>-338.9</v>
      </c>
      <c r="J99" s="10">
        <v>-1767.2</v>
      </c>
      <c r="K99" s="10">
        <v>-1049.7999999999997</v>
      </c>
      <c r="L99" s="10">
        <v>-255.79999999999998</v>
      </c>
      <c r="M99" s="10">
        <v>102.30000000000003</v>
      </c>
      <c r="N99" s="15">
        <v>88</v>
      </c>
    </row>
    <row r="100" spans="1:14" ht="12.75" customHeight="1" x14ac:dyDescent="0.2">
      <c r="A100" s="13">
        <v>89</v>
      </c>
      <c r="B100" s="41" t="s">
        <v>62</v>
      </c>
      <c r="C100" s="10">
        <f t="shared" si="61"/>
        <v>-1195.8999999999999</v>
      </c>
      <c r="D100" s="10">
        <v>-1148.0999999999999</v>
      </c>
      <c r="E100" s="10">
        <v>-30.8</v>
      </c>
      <c r="F100" s="10">
        <v>-0.4</v>
      </c>
      <c r="G100" s="10">
        <v>-16.600000000000001</v>
      </c>
      <c r="H100" s="10">
        <f t="shared" si="62"/>
        <v>183</v>
      </c>
      <c r="I100" s="10">
        <v>128</v>
      </c>
      <c r="J100" s="10">
        <v>0.6</v>
      </c>
      <c r="K100" s="10">
        <v>34.20000000000001</v>
      </c>
      <c r="L100" s="10">
        <v>20.2</v>
      </c>
      <c r="M100" s="10">
        <v>-1.5999999999999979</v>
      </c>
      <c r="N100" s="15">
        <v>89</v>
      </c>
    </row>
    <row r="101" spans="1:14" ht="15.75" customHeight="1" x14ac:dyDescent="0.2">
      <c r="A101" s="13">
        <v>90</v>
      </c>
      <c r="B101" s="40" t="s">
        <v>63</v>
      </c>
      <c r="C101" s="34">
        <f t="shared" si="61"/>
        <v>-608.89999999999986</v>
      </c>
      <c r="D101" s="34">
        <v>-793.69999999999993</v>
      </c>
      <c r="E101" s="34">
        <v>-76.599999999999994</v>
      </c>
      <c r="F101" s="34">
        <v>661.2</v>
      </c>
      <c r="G101" s="34">
        <v>-399.8</v>
      </c>
      <c r="H101" s="34">
        <f t="shared" si="62"/>
        <v>971.2</v>
      </c>
      <c r="I101" s="34">
        <v>747</v>
      </c>
      <c r="J101" s="34">
        <v>-587.59999999999991</v>
      </c>
      <c r="K101" s="34">
        <v>561.5</v>
      </c>
      <c r="L101" s="34">
        <v>250.29999999999998</v>
      </c>
      <c r="M101" s="34">
        <v>722.5</v>
      </c>
      <c r="N101" s="15">
        <v>90</v>
      </c>
    </row>
    <row r="102" spans="1:14" ht="15.75" customHeight="1" x14ac:dyDescent="0.2">
      <c r="A102" s="13">
        <v>91</v>
      </c>
      <c r="B102" s="40" t="s">
        <v>64</v>
      </c>
      <c r="C102" s="33">
        <f t="shared" ref="C102:M102" si="65">-C12-C75</f>
        <v>-2199.7000000000089</v>
      </c>
      <c r="D102" s="33">
        <f t="shared" si="65"/>
        <v>-386.10000000000093</v>
      </c>
      <c r="E102" s="33">
        <f t="shared" si="65"/>
        <v>-589.79999999999882</v>
      </c>
      <c r="F102" s="33">
        <f t="shared" si="65"/>
        <v>-871.19999999999914</v>
      </c>
      <c r="G102" s="33">
        <f t="shared" si="65"/>
        <v>-352.59999999999968</v>
      </c>
      <c r="H102" s="33">
        <f t="shared" si="65"/>
        <v>-3401.4000000000033</v>
      </c>
      <c r="I102" s="33">
        <f t="shared" si="65"/>
        <v>-333.10000000000025</v>
      </c>
      <c r="J102" s="33">
        <f t="shared" si="65"/>
        <v>-614.79999999999905</v>
      </c>
      <c r="K102" s="33">
        <f t="shared" si="65"/>
        <v>-966.90000000000009</v>
      </c>
      <c r="L102" s="33">
        <f t="shared" si="65"/>
        <v>-1486.6</v>
      </c>
      <c r="M102" s="33">
        <f t="shared" si="65"/>
        <v>-567.79999999999814</v>
      </c>
      <c r="N102" s="15">
        <v>91</v>
      </c>
    </row>
    <row r="103" spans="1:14" ht="6" customHeight="1" x14ac:dyDescent="0.2">
      <c r="A103" s="14"/>
      <c r="B103" s="43"/>
      <c r="C103" s="11"/>
      <c r="D103" s="11"/>
      <c r="E103" s="11"/>
      <c r="F103" s="11"/>
      <c r="G103" s="11"/>
      <c r="H103" s="11"/>
      <c r="I103" s="3"/>
      <c r="J103" s="3"/>
      <c r="K103" s="3"/>
      <c r="L103" s="3"/>
      <c r="M103" s="3"/>
      <c r="N103" s="16"/>
    </row>
    <row r="104" spans="1:14" ht="6" customHeight="1" x14ac:dyDescent="0.2">
      <c r="B104" s="4"/>
      <c r="C104" s="12"/>
      <c r="D104" s="12"/>
      <c r="E104" s="12"/>
      <c r="F104" s="12"/>
      <c r="G104" s="12"/>
      <c r="H104" s="12"/>
    </row>
    <row r="105" spans="1:14" ht="12.75" customHeight="1" x14ac:dyDescent="0.2">
      <c r="A105" s="50" t="s">
        <v>90</v>
      </c>
      <c r="C105" s="9"/>
      <c r="D105" s="9"/>
      <c r="E105" s="9"/>
      <c r="F105" s="9"/>
      <c r="G105" s="9"/>
      <c r="H105" s="9"/>
    </row>
    <row r="106" spans="1:14" ht="12.75" customHeight="1" x14ac:dyDescent="0.2">
      <c r="A106" s="50" t="s">
        <v>7</v>
      </c>
      <c r="C106" s="9"/>
      <c r="D106" s="9"/>
      <c r="E106" s="9"/>
      <c r="F106" s="9"/>
      <c r="G106" s="9"/>
      <c r="H106" s="9"/>
    </row>
    <row r="107" spans="1:14" ht="12.75" customHeight="1" x14ac:dyDescent="0.2">
      <c r="A107" s="50" t="s">
        <v>8</v>
      </c>
      <c r="C107" s="9"/>
      <c r="D107" s="9"/>
      <c r="E107" s="9"/>
      <c r="F107" s="9"/>
      <c r="G107" s="9"/>
      <c r="H107" s="9"/>
    </row>
    <row r="108" spans="1:14" ht="12.75" customHeight="1" x14ac:dyDescent="0.2">
      <c r="C108" s="9"/>
      <c r="D108" s="9"/>
      <c r="E108" s="9"/>
      <c r="F108" s="9"/>
      <c r="G108" s="9"/>
      <c r="H108" s="9"/>
    </row>
    <row r="109" spans="1:14" ht="12.75" customHeight="1" x14ac:dyDescent="0.2">
      <c r="C109" s="9"/>
      <c r="D109" s="9"/>
      <c r="E109" s="9"/>
      <c r="F109" s="9"/>
      <c r="G109" s="9"/>
      <c r="H109" s="9"/>
    </row>
    <row r="110" spans="1:14" ht="12.75" customHeight="1" x14ac:dyDescent="0.2">
      <c r="C110" s="9"/>
      <c r="D110" s="9"/>
      <c r="E110" s="9"/>
      <c r="F110" s="9"/>
      <c r="G110" s="9"/>
      <c r="H110" s="9"/>
    </row>
    <row r="111" spans="1:14" ht="12.75" customHeight="1" x14ac:dyDescent="0.2">
      <c r="C111" s="9"/>
      <c r="D111" s="9"/>
      <c r="E111" s="9"/>
      <c r="F111" s="9"/>
      <c r="G111" s="9"/>
      <c r="H111" s="9"/>
    </row>
    <row r="112" spans="1:14" ht="12.75" customHeight="1" x14ac:dyDescent="0.2">
      <c r="C112" s="9"/>
      <c r="D112" s="9"/>
      <c r="E112" s="9"/>
      <c r="F112" s="9"/>
      <c r="G112" s="9"/>
      <c r="H112" s="9"/>
    </row>
    <row r="113" spans="3:8" ht="12.75" customHeight="1" x14ac:dyDescent="0.2">
      <c r="C113" s="9"/>
      <c r="D113" s="9"/>
      <c r="E113" s="9"/>
      <c r="F113" s="9"/>
      <c r="G113" s="9"/>
      <c r="H113" s="9"/>
    </row>
    <row r="114" spans="3:8" ht="12.75" customHeight="1" x14ac:dyDescent="0.2">
      <c r="C114" s="2"/>
      <c r="D114" s="2"/>
      <c r="E114" s="2"/>
      <c r="F114" s="2"/>
      <c r="G114" s="2"/>
      <c r="H114" s="2"/>
    </row>
    <row r="115" spans="3:8" ht="12.75" customHeight="1" x14ac:dyDescent="0.2">
      <c r="C115" s="8"/>
      <c r="D115" s="8"/>
      <c r="E115" s="8"/>
      <c r="F115" s="8"/>
      <c r="G115" s="8"/>
      <c r="H115" s="8"/>
    </row>
    <row r="116" spans="3:8" ht="12.75" customHeight="1" x14ac:dyDescent="0.2">
      <c r="C116" s="8"/>
      <c r="D116" s="8"/>
      <c r="E116" s="8"/>
      <c r="F116" s="8"/>
      <c r="G116" s="8"/>
      <c r="H116" s="8"/>
    </row>
    <row r="117" spans="3:8" ht="12.75" customHeight="1" x14ac:dyDescent="0.2">
      <c r="C117" s="8"/>
      <c r="D117" s="8"/>
      <c r="E117" s="8"/>
      <c r="F117" s="8"/>
      <c r="G117" s="8"/>
      <c r="H117" s="8"/>
    </row>
    <row r="118" spans="3:8" ht="12.75" customHeight="1" x14ac:dyDescent="0.2">
      <c r="C118" s="8"/>
      <c r="D118" s="8"/>
      <c r="E118" s="8"/>
      <c r="F118" s="8"/>
      <c r="G118" s="8"/>
      <c r="H118" s="8"/>
    </row>
    <row r="119" spans="3:8" ht="12.75" customHeight="1" x14ac:dyDescent="0.2">
      <c r="C119" s="8"/>
      <c r="D119" s="8"/>
      <c r="E119" s="8"/>
      <c r="F119" s="8"/>
      <c r="G119" s="8"/>
      <c r="H119" s="8"/>
    </row>
    <row r="120" spans="3:8" ht="12.75" customHeight="1" x14ac:dyDescent="0.2">
      <c r="C120" s="2"/>
      <c r="D120" s="2"/>
      <c r="E120" s="2"/>
      <c r="F120" s="2"/>
      <c r="G120" s="2"/>
      <c r="H120" s="2"/>
    </row>
    <row r="121" spans="3:8" ht="12.75" customHeight="1" x14ac:dyDescent="0.2">
      <c r="C121" s="8"/>
      <c r="D121" s="8"/>
      <c r="E121" s="8"/>
      <c r="F121" s="8"/>
      <c r="G121" s="8"/>
      <c r="H121" s="8"/>
    </row>
    <row r="122" spans="3:8" ht="12.75" customHeight="1" x14ac:dyDescent="0.2">
      <c r="C122" s="2"/>
      <c r="D122" s="2"/>
      <c r="E122" s="2"/>
      <c r="F122" s="2"/>
      <c r="G122" s="2"/>
      <c r="H122" s="2"/>
    </row>
    <row r="123" spans="3:8" ht="12.75" customHeight="1" x14ac:dyDescent="0.2">
      <c r="C123" s="6"/>
      <c r="D123" s="6"/>
      <c r="E123" s="6"/>
      <c r="F123" s="6"/>
      <c r="G123" s="6"/>
      <c r="H123" s="6"/>
    </row>
    <row r="124" spans="3:8" ht="12.75" customHeight="1" x14ac:dyDescent="0.2">
      <c r="C124" s="8"/>
      <c r="D124" s="8"/>
      <c r="E124" s="8"/>
      <c r="F124" s="8"/>
      <c r="G124" s="8"/>
      <c r="H124" s="8"/>
    </row>
    <row r="125" spans="3:8" ht="12.75" customHeight="1" x14ac:dyDescent="0.2">
      <c r="C125" s="7"/>
      <c r="D125" s="7"/>
      <c r="E125" s="7"/>
      <c r="F125" s="7"/>
      <c r="G125" s="7"/>
      <c r="H125" s="7"/>
    </row>
    <row r="126" spans="3:8" ht="12.75" customHeight="1" x14ac:dyDescent="0.2">
      <c r="C126" s="8"/>
      <c r="D126" s="8"/>
      <c r="E126" s="8"/>
      <c r="F126" s="8"/>
      <c r="G126" s="8"/>
      <c r="H126" s="8"/>
    </row>
    <row r="127" spans="3:8" ht="12.75" customHeight="1" x14ac:dyDescent="0.2">
      <c r="C127" s="5"/>
      <c r="D127" s="5"/>
      <c r="E127" s="5"/>
      <c r="F127" s="5"/>
      <c r="G127" s="5"/>
      <c r="H127" s="5"/>
    </row>
    <row r="128" spans="3:8" ht="12.75" customHeight="1" x14ac:dyDescent="0.2">
      <c r="C128" s="6"/>
      <c r="D128" s="6"/>
      <c r="E128" s="6"/>
      <c r="F128" s="6"/>
      <c r="G128" s="6"/>
      <c r="H128" s="6"/>
    </row>
    <row r="129" spans="3:8" ht="12.75" customHeight="1" x14ac:dyDescent="0.2">
      <c r="C129" s="2"/>
      <c r="D129" s="2"/>
      <c r="E129" s="2"/>
      <c r="F129" s="2"/>
      <c r="G129" s="2"/>
      <c r="H129" s="2"/>
    </row>
    <row r="130" spans="3:8" ht="12.75" customHeight="1" x14ac:dyDescent="0.2">
      <c r="C130" s="7"/>
      <c r="D130" s="7"/>
      <c r="E130" s="7"/>
      <c r="F130" s="7"/>
      <c r="G130" s="7"/>
      <c r="H130" s="7"/>
    </row>
    <row r="131" spans="3:8" ht="12.75" customHeight="1" x14ac:dyDescent="0.2">
      <c r="C131" s="2"/>
      <c r="D131" s="2"/>
      <c r="E131" s="2"/>
      <c r="F131" s="2"/>
      <c r="G131" s="2"/>
      <c r="H131" s="2"/>
    </row>
    <row r="132" spans="3:8" ht="12.75" customHeight="1" x14ac:dyDescent="0.2">
      <c r="C132" s="2"/>
    </row>
    <row r="133" spans="3:8" ht="12.75" customHeight="1" x14ac:dyDescent="0.2">
      <c r="C133" s="2"/>
    </row>
    <row r="134" spans="3:8" ht="12.75" customHeight="1" x14ac:dyDescent="0.2">
      <c r="C134" s="2"/>
    </row>
    <row r="135" spans="3:8" ht="12.75" customHeight="1" x14ac:dyDescent="0.2">
      <c r="C135" s="2"/>
    </row>
    <row r="136" spans="3:8" ht="12.75" customHeight="1" x14ac:dyDescent="0.2">
      <c r="C136" s="2"/>
    </row>
    <row r="137" spans="3:8" ht="12.75" customHeight="1" x14ac:dyDescent="0.2">
      <c r="C137" s="2"/>
    </row>
    <row r="138" spans="3:8" ht="12.75" customHeight="1" x14ac:dyDescent="0.2">
      <c r="C138" s="2"/>
    </row>
    <row r="139" spans="3:8" ht="12.75" customHeight="1" x14ac:dyDescent="0.2">
      <c r="C139" s="2"/>
    </row>
    <row r="140" spans="3:8" ht="12.75" customHeight="1" x14ac:dyDescent="0.2">
      <c r="C140" s="2"/>
    </row>
    <row r="141" spans="3:8" ht="12.75" customHeight="1" x14ac:dyDescent="0.2">
      <c r="C141" s="2"/>
    </row>
    <row r="142" spans="3:8" ht="12.75" customHeight="1" x14ac:dyDescent="0.2">
      <c r="C142" s="2"/>
    </row>
    <row r="143" spans="3:8" ht="12.75" customHeight="1" x14ac:dyDescent="0.2">
      <c r="C143" s="2"/>
    </row>
    <row r="144" spans="3:8" ht="12.75" customHeight="1" x14ac:dyDescent="0.2">
      <c r="C144" s="2"/>
    </row>
    <row r="145" spans="3:3" ht="12.75" customHeight="1" x14ac:dyDescent="0.2">
      <c r="C145" s="2"/>
    </row>
    <row r="146" spans="3:3" ht="12.75" customHeight="1" x14ac:dyDescent="0.2">
      <c r="C146" s="2"/>
    </row>
    <row r="147" spans="3:3" ht="12.75" customHeight="1" x14ac:dyDescent="0.2">
      <c r="C147" s="2"/>
    </row>
    <row r="148" spans="3:3" ht="12.75" customHeight="1" x14ac:dyDescent="0.2">
      <c r="C148" s="2"/>
    </row>
    <row r="149" spans="3:3" ht="12.75" customHeight="1" x14ac:dyDescent="0.2">
      <c r="C149" s="2"/>
    </row>
    <row r="150" spans="3:3" ht="12.75" customHeight="1" x14ac:dyDescent="0.2">
      <c r="C150" s="2"/>
    </row>
    <row r="151" spans="3:3" ht="12.75" customHeight="1" x14ac:dyDescent="0.2">
      <c r="C151" s="2"/>
    </row>
    <row r="152" spans="3:3" ht="12.75" customHeight="1" x14ac:dyDescent="0.2">
      <c r="C152" s="2"/>
    </row>
    <row r="153" spans="3:3" ht="12.75" customHeight="1" x14ac:dyDescent="0.2">
      <c r="C153" s="2"/>
    </row>
    <row r="154" spans="3:3" ht="12.75" customHeight="1" x14ac:dyDescent="0.2">
      <c r="C154" s="2"/>
    </row>
    <row r="155" spans="3:3" ht="12.75" customHeight="1" x14ac:dyDescent="0.2">
      <c r="C155" s="2"/>
    </row>
    <row r="156" spans="3:3" ht="12.75" customHeight="1" x14ac:dyDescent="0.2">
      <c r="C156" s="2"/>
    </row>
    <row r="157" spans="3:3" ht="12.75" customHeight="1" x14ac:dyDescent="0.2">
      <c r="C157" s="2"/>
    </row>
    <row r="158" spans="3:3" ht="12.75" customHeight="1" x14ac:dyDescent="0.2">
      <c r="C158" s="2"/>
    </row>
    <row r="159" spans="3:3" ht="12.75" customHeight="1" x14ac:dyDescent="0.2">
      <c r="C159" s="2"/>
    </row>
    <row r="160" spans="3:3" ht="12.75" customHeight="1" x14ac:dyDescent="0.2">
      <c r="C160" s="2"/>
    </row>
    <row r="161" spans="3:3" ht="12.75" customHeight="1" x14ac:dyDescent="0.2">
      <c r="C161" s="2"/>
    </row>
    <row r="162" spans="3:3" ht="12.75" customHeight="1" x14ac:dyDescent="0.2">
      <c r="C162" s="2"/>
    </row>
    <row r="163" spans="3:3" ht="12.75" customHeight="1" x14ac:dyDescent="0.2">
      <c r="C163" s="2"/>
    </row>
    <row r="164" spans="3:3" ht="12.75" customHeight="1" x14ac:dyDescent="0.2">
      <c r="C164" s="2"/>
    </row>
    <row r="165" spans="3:3" ht="12.75" customHeight="1" x14ac:dyDescent="0.2">
      <c r="C165" s="2"/>
    </row>
    <row r="166" spans="3:3" ht="12.75" customHeight="1" x14ac:dyDescent="0.2">
      <c r="C166" s="2"/>
    </row>
    <row r="167" spans="3:3" ht="12.75" customHeight="1" x14ac:dyDescent="0.2">
      <c r="C167" s="2"/>
    </row>
    <row r="168" spans="3:3" ht="12.75" customHeight="1" x14ac:dyDescent="0.2">
      <c r="C168" s="2"/>
    </row>
    <row r="169" spans="3:3" ht="12.75" customHeight="1" x14ac:dyDescent="0.2">
      <c r="C169" s="2"/>
    </row>
    <row r="170" spans="3:3" ht="12.75" customHeight="1" x14ac:dyDescent="0.2">
      <c r="C170" s="2"/>
    </row>
    <row r="171" spans="3:3" ht="12.75" customHeight="1" x14ac:dyDescent="0.2">
      <c r="C171" s="2"/>
    </row>
    <row r="172" spans="3:3" ht="12.75" customHeight="1" x14ac:dyDescent="0.2">
      <c r="C172" s="2"/>
    </row>
    <row r="173" spans="3:3" ht="12.75" customHeight="1" x14ac:dyDescent="0.2">
      <c r="C173" s="2"/>
    </row>
    <row r="174" spans="3:3" ht="12.75" customHeight="1" x14ac:dyDescent="0.2">
      <c r="C174" s="2"/>
    </row>
    <row r="175" spans="3:3" ht="12.75" customHeight="1" x14ac:dyDescent="0.2">
      <c r="C175" s="2"/>
    </row>
    <row r="176" spans="3:3" ht="12.75" customHeight="1" x14ac:dyDescent="0.2">
      <c r="C176" s="2"/>
    </row>
    <row r="177" spans="3:3" ht="12.75" customHeight="1" x14ac:dyDescent="0.2">
      <c r="C177" s="2"/>
    </row>
    <row r="178" spans="3:3" ht="12.75" customHeight="1" x14ac:dyDescent="0.2">
      <c r="C178" s="2"/>
    </row>
    <row r="179" spans="3:3" ht="12.75" customHeight="1" x14ac:dyDescent="0.2">
      <c r="C179" s="2"/>
    </row>
    <row r="180" spans="3:3" ht="12.75" customHeight="1" x14ac:dyDescent="0.2">
      <c r="C180" s="2"/>
    </row>
    <row r="181" spans="3:3" ht="12.75" customHeight="1" x14ac:dyDescent="0.2">
      <c r="C181" s="2"/>
    </row>
    <row r="182" spans="3:3" ht="12.75" customHeight="1" x14ac:dyDescent="0.2">
      <c r="C182" s="2"/>
    </row>
    <row r="183" spans="3:3" ht="12.75" customHeight="1" x14ac:dyDescent="0.2">
      <c r="C183" s="2"/>
    </row>
    <row r="184" spans="3:3" ht="12.75" customHeight="1" x14ac:dyDescent="0.2">
      <c r="C184" s="2"/>
    </row>
    <row r="185" spans="3:3" ht="12.75" customHeight="1" x14ac:dyDescent="0.2">
      <c r="C185" s="2"/>
    </row>
    <row r="186" spans="3:3" ht="12.75" customHeight="1" x14ac:dyDescent="0.2">
      <c r="C186" s="2"/>
    </row>
    <row r="187" spans="3:3" ht="12.75" customHeight="1" x14ac:dyDescent="0.2">
      <c r="C187" s="2"/>
    </row>
    <row r="188" spans="3:3" ht="12.75" customHeight="1" x14ac:dyDescent="0.2">
      <c r="C188" s="2"/>
    </row>
    <row r="189" spans="3:3" ht="12.75" customHeight="1" x14ac:dyDescent="0.2">
      <c r="C189" s="2"/>
    </row>
    <row r="190" spans="3:3" ht="12.75" customHeight="1" x14ac:dyDescent="0.2">
      <c r="C190" s="2"/>
    </row>
    <row r="191" spans="3:3" ht="12.75" customHeight="1" x14ac:dyDescent="0.2">
      <c r="C191" s="2"/>
    </row>
    <row r="192" spans="3:3" ht="12.75" customHeight="1" x14ac:dyDescent="0.2">
      <c r="C192" s="2"/>
    </row>
    <row r="193" spans="3:3" ht="12.75" customHeight="1" x14ac:dyDescent="0.2">
      <c r="C193" s="2"/>
    </row>
    <row r="194" spans="3:3" ht="12.75" customHeight="1" x14ac:dyDescent="0.2">
      <c r="C194" s="2"/>
    </row>
    <row r="195" spans="3:3" ht="12.75" customHeight="1" x14ac:dyDescent="0.2">
      <c r="C195" s="2"/>
    </row>
    <row r="196" spans="3:3" ht="12.75" customHeight="1" x14ac:dyDescent="0.2">
      <c r="C196" s="2"/>
    </row>
    <row r="197" spans="3:3" ht="12.75" customHeight="1" x14ac:dyDescent="0.2">
      <c r="C197" s="2"/>
    </row>
    <row r="198" spans="3:3" ht="12.75" customHeight="1" x14ac:dyDescent="0.2">
      <c r="C198" s="2"/>
    </row>
    <row r="199" spans="3:3" ht="12.75" customHeight="1" x14ac:dyDescent="0.2">
      <c r="C199" s="2"/>
    </row>
    <row r="200" spans="3:3" ht="12.75" customHeight="1" x14ac:dyDescent="0.2">
      <c r="C200" s="2"/>
    </row>
    <row r="201" spans="3:3" ht="12.75" customHeight="1" x14ac:dyDescent="0.2">
      <c r="C201" s="2"/>
    </row>
    <row r="202" spans="3:3" ht="12.75" customHeight="1" x14ac:dyDescent="0.2">
      <c r="C202" s="2"/>
    </row>
    <row r="203" spans="3:3" ht="12.75" customHeight="1" x14ac:dyDescent="0.2">
      <c r="C203" s="2"/>
    </row>
    <row r="204" spans="3:3" ht="12.75" customHeight="1" x14ac:dyDescent="0.2">
      <c r="C204" s="2"/>
    </row>
    <row r="205" spans="3:3" ht="12.75" customHeight="1" x14ac:dyDescent="0.2">
      <c r="C205" s="2"/>
    </row>
    <row r="206" spans="3:3" ht="12.75" customHeight="1" x14ac:dyDescent="0.2">
      <c r="C206" s="2"/>
    </row>
    <row r="207" spans="3:3" ht="12.75" customHeight="1" x14ac:dyDescent="0.2">
      <c r="C207" s="2"/>
    </row>
    <row r="208" spans="3:3" ht="12.75" customHeight="1" x14ac:dyDescent="0.2">
      <c r="C208" s="2"/>
    </row>
    <row r="209" spans="3:3" ht="12.75" customHeight="1" x14ac:dyDescent="0.2">
      <c r="C209" s="2"/>
    </row>
    <row r="210" spans="3:3" ht="12.75" customHeight="1" x14ac:dyDescent="0.2">
      <c r="C210" s="2"/>
    </row>
    <row r="211" spans="3:3" ht="12.75" customHeight="1" x14ac:dyDescent="0.2">
      <c r="C211" s="2"/>
    </row>
    <row r="212" spans="3:3" ht="12.75" customHeight="1" x14ac:dyDescent="0.2">
      <c r="C212" s="2"/>
    </row>
    <row r="213" spans="3:3" ht="12.75" customHeight="1" x14ac:dyDescent="0.2">
      <c r="C213" s="2"/>
    </row>
    <row r="214" spans="3:3" ht="12.75" customHeight="1" x14ac:dyDescent="0.2">
      <c r="C214" s="2"/>
    </row>
    <row r="215" spans="3:3" ht="12.75" customHeight="1" x14ac:dyDescent="0.2">
      <c r="C215" s="2"/>
    </row>
    <row r="216" spans="3:3" ht="12.75" customHeight="1" x14ac:dyDescent="0.2">
      <c r="C216" s="2"/>
    </row>
    <row r="217" spans="3:3" ht="12.75" customHeight="1" x14ac:dyDescent="0.2">
      <c r="C217" s="2"/>
    </row>
    <row r="218" spans="3:3" ht="12.75" customHeight="1" x14ac:dyDescent="0.2">
      <c r="C218" s="2"/>
    </row>
    <row r="219" spans="3:3" ht="12.75" customHeight="1" x14ac:dyDescent="0.2">
      <c r="C219" s="2"/>
    </row>
    <row r="220" spans="3:3" ht="12.75" customHeight="1" x14ac:dyDescent="0.2">
      <c r="C220" s="2"/>
    </row>
    <row r="221" spans="3:3" ht="12.75" customHeight="1" x14ac:dyDescent="0.2">
      <c r="C221" s="2"/>
    </row>
    <row r="222" spans="3:3" ht="12.75" customHeight="1" x14ac:dyDescent="0.2">
      <c r="C222" s="2"/>
    </row>
    <row r="223" spans="3:3" ht="12.75" customHeight="1" x14ac:dyDescent="0.2">
      <c r="C223" s="2"/>
    </row>
    <row r="224" spans="3:3" ht="12.75" customHeight="1" x14ac:dyDescent="0.2">
      <c r="C224" s="2"/>
    </row>
    <row r="225" spans="3:3" ht="12.75" customHeight="1" x14ac:dyDescent="0.2">
      <c r="C225" s="2"/>
    </row>
    <row r="226" spans="3:3" ht="12.75" customHeight="1" x14ac:dyDescent="0.2">
      <c r="C226" s="2"/>
    </row>
    <row r="227" spans="3:3" ht="12.75" customHeight="1" x14ac:dyDescent="0.2">
      <c r="C227" s="2"/>
    </row>
    <row r="228" spans="3:3" ht="12.75" customHeight="1" x14ac:dyDescent="0.2">
      <c r="C228" s="2"/>
    </row>
    <row r="229" spans="3:3" ht="12.75" customHeight="1" x14ac:dyDescent="0.2">
      <c r="C229" s="2"/>
    </row>
    <row r="230" spans="3:3" ht="12.75" customHeight="1" x14ac:dyDescent="0.2">
      <c r="C230" s="2"/>
    </row>
    <row r="231" spans="3:3" ht="12.75" customHeight="1" x14ac:dyDescent="0.2">
      <c r="C231" s="2"/>
    </row>
    <row r="232" spans="3:3" ht="12.75" customHeight="1" x14ac:dyDescent="0.2">
      <c r="C232" s="2"/>
    </row>
    <row r="233" spans="3:3" ht="12.75" customHeight="1" x14ac:dyDescent="0.2">
      <c r="C233" s="2"/>
    </row>
    <row r="234" spans="3:3" ht="12.75" customHeight="1" x14ac:dyDescent="0.2">
      <c r="C234" s="2"/>
    </row>
    <row r="235" spans="3:3" ht="12.75" customHeight="1" x14ac:dyDescent="0.2">
      <c r="C235" s="2"/>
    </row>
    <row r="236" spans="3:3" ht="12.75" customHeight="1" x14ac:dyDescent="0.2">
      <c r="C236" s="2"/>
    </row>
    <row r="237" spans="3:3" ht="12.75" customHeight="1" x14ac:dyDescent="0.2">
      <c r="C237" s="2"/>
    </row>
    <row r="238" spans="3:3" ht="12.75" customHeight="1" x14ac:dyDescent="0.2">
      <c r="C238" s="2"/>
    </row>
  </sheetData>
  <mergeCells count="10">
    <mergeCell ref="C6:G6"/>
    <mergeCell ref="C9:C10"/>
    <mergeCell ref="D9:G9"/>
    <mergeCell ref="H9:H10"/>
    <mergeCell ref="I9:L9"/>
    <mergeCell ref="H6:M6"/>
    <mergeCell ref="H7:M7"/>
    <mergeCell ref="C7:G7"/>
    <mergeCell ref="C8:G8"/>
    <mergeCell ref="H8:L8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Dalys Liao de Pardo</cp:lastModifiedBy>
  <cp:lastPrinted>2018-06-15T15:47:39Z</cp:lastPrinted>
  <dcterms:created xsi:type="dcterms:W3CDTF">1999-03-04T17:28:54Z</dcterms:created>
  <dcterms:modified xsi:type="dcterms:W3CDTF">2018-06-18T20:47:46Z</dcterms:modified>
</cp:coreProperties>
</file>